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775" activeTab="0"/>
  </bookViews>
  <sheets>
    <sheet name="Instructions" sheetId="1" r:id="rId1"/>
    <sheet name="Decay Rate EPA Example" sheetId="2" r:id="rId2"/>
    <sheet name="Groundwater Data Table" sheetId="3" r:id="rId3"/>
  </sheets>
  <definedNames>
    <definedName name="_xlnm.Print_Area" localSheetId="1">'Decay Rate EPA Example'!$A$1:$M$36</definedName>
    <definedName name="_xlnm.Print_Area" localSheetId="2">'Groundwater Data Table'!$A$1:$L$30</definedName>
    <definedName name="_xlnm.Print_Area" localSheetId="0">'Instructions'!$A$1:$A$21</definedName>
    <definedName name="_xlnm.Print_Titles" localSheetId="1">'Decay Rate EPA Example'!$1:$8</definedName>
    <definedName name="_xlnm.Print_Titles" localSheetId="0">'Instructions'!$1:$1</definedName>
  </definedNames>
  <calcPr fullCalcOnLoad="1"/>
</workbook>
</file>

<file path=xl/sharedStrings.xml><?xml version="1.0" encoding="utf-8"?>
<sst xmlns="http://schemas.openxmlformats.org/spreadsheetml/2006/main" count="72" uniqueCount="67">
  <si>
    <t>Calculating and Using First-Order Decay Rate Constants for Monitored Natural Attenuation</t>
  </si>
  <si>
    <t>Introduction</t>
  </si>
  <si>
    <t>Instructions</t>
  </si>
  <si>
    <t>Limitations</t>
  </si>
  <si>
    <t>1.  Calculating contaminant decay rates are valid only for decreasing contaminant concentrations.  Increasing contaminant concentrations result In a negative time to reach cleanup levels, and therefore cannot be used In monitored natural attenuation evaluations.</t>
  </si>
  <si>
    <t>4.  To make a statistically valid projection, a long-term groundwater monitoring data set is necessary, and a minimum of 6 sampling dates is recommended at intervals that are generally representative of  hydrologic conditions.  Users are cautioned that it is unrealistic to expect to be able to predict decay rates for decades in the future that are based on a few years of data.</t>
  </si>
  <si>
    <t>First-Order Decay Rate Calculation
for Monitored Natural Attenuation</t>
  </si>
  <si>
    <t>Facility Name:</t>
  </si>
  <si>
    <t>Example from EPA Issue Paper (Newell, Rifai Wilson, Connor, Aziz and Suarez, November 2002)</t>
  </si>
  <si>
    <t>Facility ID:</t>
  </si>
  <si>
    <t>____________________</t>
  </si>
  <si>
    <t>Release ID:</t>
  </si>
  <si>
    <t>Facility Location and Address: _______________________________________________</t>
  </si>
  <si>
    <t>Date:</t>
  </si>
  <si>
    <t>Type of cleanup system:</t>
  </si>
  <si>
    <t>_________________________________________________________________</t>
  </si>
  <si>
    <t>State Project Manager:</t>
  </si>
  <si>
    <t>Dates of cleanup system operation:</t>
  </si>
  <si>
    <t>Sampling
Date</t>
  </si>
  <si>
    <t>Tier 1 SL</t>
  </si>
  <si>
    <t>Formula</t>
  </si>
  <si>
    <t>where:</t>
  </si>
  <si>
    <t>t       =  Time to achieve cleanup levels, years</t>
  </si>
  <si>
    <t>Solutions</t>
  </si>
  <si>
    <t>EPA Example MW-3, Benzene</t>
  </si>
  <si>
    <t xml:space="preserve">        =  slope of the line, y</t>
  </si>
  <si>
    <t>Time to reach cleanup level</t>
  </si>
  <si>
    <t>years</t>
  </si>
  <si>
    <r>
      <t>C</t>
    </r>
    <r>
      <rPr>
        <vertAlign val="subscript"/>
        <sz val="12"/>
        <rFont val="Arial"/>
        <family val="2"/>
      </rPr>
      <t>CL</t>
    </r>
    <r>
      <rPr>
        <sz val="12"/>
        <rFont val="Arial"/>
        <family val="2"/>
      </rPr>
      <t xml:space="preserve">  =  Cleanup level for contaminant of concern, mg/L</t>
    </r>
  </si>
  <si>
    <r>
      <t>C</t>
    </r>
    <r>
      <rPr>
        <vertAlign val="subscript"/>
        <sz val="12"/>
        <rFont val="Arial"/>
        <family val="2"/>
      </rPr>
      <t>o</t>
    </r>
    <r>
      <rPr>
        <sz val="12"/>
        <rFont val="Arial"/>
        <family val="2"/>
      </rPr>
      <t xml:space="preserve">    =   Initial concentration of contaminant of concern, mg/L</t>
    </r>
  </si>
  <si>
    <r>
      <t>Enter C</t>
    </r>
    <r>
      <rPr>
        <b/>
        <vertAlign val="subscript"/>
        <sz val="12"/>
        <rFont val="Arial"/>
        <family val="2"/>
      </rPr>
      <t>CL</t>
    </r>
    <r>
      <rPr>
        <b/>
        <sz val="12"/>
        <rFont val="Arial"/>
        <family val="2"/>
      </rPr>
      <t xml:space="preserve"> </t>
    </r>
  </si>
  <si>
    <r>
      <t>k</t>
    </r>
    <r>
      <rPr>
        <vertAlign val="subscript"/>
        <sz val="12"/>
        <rFont val="Arial"/>
        <family val="2"/>
      </rPr>
      <t>point</t>
    </r>
    <r>
      <rPr>
        <sz val="12"/>
        <rFont val="Arial"/>
        <family val="2"/>
      </rPr>
      <t xml:space="preserve"> =  First-order decay rate constant at one monitoring point, years</t>
    </r>
    <r>
      <rPr>
        <vertAlign val="superscript"/>
        <sz val="12"/>
        <rFont val="Arial"/>
        <family val="2"/>
      </rPr>
      <t>-1</t>
    </r>
    <r>
      <rPr>
        <sz val="12"/>
        <rFont val="Arial"/>
        <family val="2"/>
      </rPr>
      <t xml:space="preserve">  </t>
    </r>
  </si>
  <si>
    <r>
      <t>Enter C</t>
    </r>
    <r>
      <rPr>
        <b/>
        <vertAlign val="subscript"/>
        <sz val="12"/>
        <rFont val="Arial"/>
        <family val="2"/>
      </rPr>
      <t xml:space="preserve">o </t>
    </r>
  </si>
  <si>
    <r>
      <t>Enter k</t>
    </r>
    <r>
      <rPr>
        <b/>
        <vertAlign val="subscript"/>
        <sz val="12"/>
        <rFont val="Arial"/>
        <family val="2"/>
      </rPr>
      <t>point</t>
    </r>
  </si>
  <si>
    <t>__________________________________________________________________</t>
  </si>
  <si>
    <t>Effectiveness of cleanup system for contaminant mass removal:</t>
  </si>
  <si>
    <t>Benzene MW-3
mg/L</t>
  </si>
  <si>
    <t>Benzene
MW-3
ug/L</t>
  </si>
  <si>
    <t>ln Benzene
MW-3
mg/L</t>
  </si>
  <si>
    <t>Elapsed time since 1/1/86
years</t>
  </si>
  <si>
    <t>ISL</t>
  </si>
  <si>
    <t>Location of well (source area, down-gradient, perimeter or cross-gradient, in ROI of cleanup system, other):</t>
  </si>
  <si>
    <t>Depth to Ground
Water
feet</t>
  </si>
  <si>
    <t xml:space="preserve">Well No. </t>
  </si>
  <si>
    <t>Date</t>
  </si>
  <si>
    <t>Benzene</t>
  </si>
  <si>
    <t>TPH-GRO</t>
  </si>
  <si>
    <t>Initial Screening Levels</t>
  </si>
  <si>
    <t>MW-1</t>
  </si>
  <si>
    <t>Tier 1 Screening Levels</t>
  </si>
  <si>
    <r>
      <t xml:space="preserve">DTW </t>
    </r>
    <r>
      <rPr>
        <b/>
        <vertAlign val="superscript"/>
        <sz val="10"/>
        <rFont val="Arial"/>
        <family val="2"/>
      </rPr>
      <t>1</t>
    </r>
    <r>
      <rPr>
        <b/>
        <sz val="10"/>
        <rFont val="Arial"/>
        <family val="2"/>
      </rPr>
      <t xml:space="preserve">
(feet)</t>
    </r>
  </si>
  <si>
    <r>
      <t>1</t>
    </r>
    <r>
      <rPr>
        <sz val="10"/>
        <rFont val="Arial"/>
        <family val="0"/>
      </rPr>
      <t xml:space="preserve"> DTW depth to groundwater</t>
    </r>
  </si>
  <si>
    <t xml:space="preserve">This workbook contains the formula for calculating first-order decay rates of contaminants and the time it takes to achieve contaminant cleanup levels.  This workbook was developed by the Utah Leaking Underground Storage Tank (LUST) program, and is based on EPA's Ground Water Issue paper EPA/540/S-02/500, "Calculation and Use of First-Order Rate Constants for Monitored Natural Attenuation Studies," by Newell, Rifai, Wilson, Connor, Aziz and Suarez, November 2002.
Users of this worksheet are advised to review EPA Ground Water Issue Paper EPA/540/S-02/500 and familiarize themselves with the details of calculating and using decay rates.  Users are welcome to contact the Utah LUST program for guidance at 801-536-4100.
An example spreadsheet of calculating decay rates is contained in this workbook and is based on the example provided in the above-referenced EPA Ground Water Issue Paper.  The formula for calculating a first-order decay rate is:
</t>
  </si>
  <si>
    <r>
      <t xml:space="preserve">                    y = -0.7666x + 0.6705
R</t>
    </r>
    <r>
      <rPr>
        <b/>
        <vertAlign val="superscript"/>
        <sz val="12"/>
        <rFont val="Arial"/>
        <family val="2"/>
      </rPr>
      <t>2</t>
    </r>
    <r>
      <rPr>
        <b/>
        <sz val="12"/>
        <rFont val="Arial"/>
        <family val="2"/>
      </rPr>
      <t xml:space="preserve"> = 0.9563</t>
    </r>
  </si>
  <si>
    <r>
      <t>t  = - [ln(C</t>
    </r>
    <r>
      <rPr>
        <b/>
        <vertAlign val="subscript"/>
        <sz val="12"/>
        <rFont val="Arial"/>
        <family val="2"/>
      </rPr>
      <t>CL</t>
    </r>
    <r>
      <rPr>
        <b/>
        <sz val="12"/>
        <rFont val="Arial"/>
        <family val="2"/>
      </rPr>
      <t>/C</t>
    </r>
    <r>
      <rPr>
        <b/>
        <vertAlign val="subscript"/>
        <sz val="12"/>
        <rFont val="Arial"/>
        <family val="2"/>
      </rPr>
      <t>o</t>
    </r>
    <r>
      <rPr>
        <b/>
        <sz val="12"/>
        <rFont val="Arial"/>
        <family val="2"/>
      </rPr>
      <t>)] / k</t>
    </r>
    <r>
      <rPr>
        <b/>
        <vertAlign val="subscript"/>
        <sz val="12"/>
        <rFont val="Arial"/>
        <family val="2"/>
      </rPr>
      <t>point</t>
    </r>
  </si>
  <si>
    <r>
      <t>t   =  -[ln(C</t>
    </r>
    <r>
      <rPr>
        <vertAlign val="subscript"/>
        <sz val="12"/>
        <rFont val="Arial"/>
        <family val="2"/>
      </rPr>
      <t>CL</t>
    </r>
    <r>
      <rPr>
        <sz val="12"/>
        <rFont val="Arial"/>
        <family val="2"/>
      </rPr>
      <t>/C</t>
    </r>
    <r>
      <rPr>
        <vertAlign val="subscript"/>
        <sz val="12"/>
        <rFont val="Arial"/>
        <family val="2"/>
      </rPr>
      <t>o</t>
    </r>
    <r>
      <rPr>
        <sz val="12"/>
        <rFont val="Arial"/>
        <family val="2"/>
      </rPr>
      <t>)] / k</t>
    </r>
    <r>
      <rPr>
        <vertAlign val="subscript"/>
        <sz val="12"/>
        <rFont val="Arial"/>
        <family val="2"/>
      </rPr>
      <t>point</t>
    </r>
  </si>
  <si>
    <r>
      <t>2.  R</t>
    </r>
    <r>
      <rPr>
        <vertAlign val="superscript"/>
        <sz val="12"/>
        <rFont val="Arial"/>
        <family val="2"/>
      </rPr>
      <t>2</t>
    </r>
    <r>
      <rPr>
        <sz val="12"/>
        <rFont val="Arial"/>
        <family val="2"/>
      </rPr>
      <t xml:space="preserve"> represents a correlation coefficient.  If the coefficient is near 1.0 (e.g., 0.95), the output is useful.  Low R</t>
    </r>
    <r>
      <rPr>
        <vertAlign val="superscript"/>
        <sz val="12"/>
        <rFont val="Arial"/>
        <family val="2"/>
      </rPr>
      <t>2</t>
    </r>
    <r>
      <rPr>
        <sz val="12"/>
        <rFont val="Arial"/>
        <family val="2"/>
      </rPr>
      <t xml:space="preserve"> values may represent a data set that is not useful.</t>
    </r>
  </si>
  <si>
    <t>3.  Uncertainties in the data set and output may be due to many factors including but not limited to:
    - Data collected during operation of a cleanup system
    - On-going releases
    - Data collected during times of a fluctuating water table.
If the monitoring data set was collected during times when any of the above conditions exist, the data set may not be representative.</t>
  </si>
  <si>
    <r>
      <t>1.</t>
    </r>
    <r>
      <rPr>
        <sz val="12"/>
        <rFont val="Arial"/>
        <family val="2"/>
      </rPr>
      <t xml:space="preserve">  Open the worksheet titled "Decay Rate EPA Example."  Enter historical groundwater contaminant information in the worksheet.  Decay rates are calculated from contaminant concentrations measured in units of  </t>
    </r>
    <r>
      <rPr>
        <b/>
        <sz val="12"/>
        <rFont val="Arial"/>
        <family val="2"/>
      </rPr>
      <t>mg/L</t>
    </r>
    <r>
      <rPr>
        <sz val="12"/>
        <rFont val="Arial"/>
        <family val="2"/>
      </rPr>
      <t>.
If historical groundwater information is contained in another electronic spreadsheet, that data can be copied and pasted into the decay rate spreadsheet.  An example of a properly constructed electronic groundwater data table is shown in the worksheet titled "Groundwater Data Table."</t>
    </r>
  </si>
  <si>
    <r>
      <t>2.</t>
    </r>
    <r>
      <rPr>
        <sz val="12"/>
        <rFont val="Arial"/>
        <family val="2"/>
      </rPr>
      <t xml:space="preserve">  For the "Elapsed Time Since Sampling Began," adjust the formula to reflect the date since sampling began.  The formula for calculating Elapsed Time is:  (Date in left-hand column - "DATE"(year,month,day))/365</t>
    </r>
  </si>
  <si>
    <r>
      <t>4.</t>
    </r>
    <r>
      <rPr>
        <sz val="12"/>
        <rFont val="Arial"/>
        <family val="2"/>
      </rPr>
      <t xml:space="preserve">  A Linear Regression Trendline and the equations for  </t>
    </r>
    <r>
      <rPr>
        <b/>
        <sz val="12"/>
        <rFont val="Arial"/>
        <family val="2"/>
      </rPr>
      <t>y</t>
    </r>
    <r>
      <rPr>
        <sz val="12"/>
        <rFont val="Arial"/>
        <family val="2"/>
      </rPr>
      <t xml:space="preserve"> and  </t>
    </r>
    <r>
      <rPr>
        <b/>
        <sz val="12"/>
        <rFont val="Arial"/>
        <family val="2"/>
      </rPr>
      <t>R</t>
    </r>
    <r>
      <rPr>
        <b/>
        <vertAlign val="superscript"/>
        <sz val="12"/>
        <rFont val="Arial"/>
        <family val="2"/>
      </rPr>
      <t>2</t>
    </r>
    <r>
      <rPr>
        <sz val="12"/>
        <rFont val="Arial"/>
        <family val="2"/>
      </rPr>
      <t xml:space="preserve">  must be plotted on the chart (clear any previous trendlines by clicking on the  trendline and deleting it).  Generate a new trendline and equations for  </t>
    </r>
    <r>
      <rPr>
        <b/>
        <sz val="12"/>
        <rFont val="Arial"/>
        <family val="2"/>
      </rPr>
      <t>y</t>
    </r>
    <r>
      <rPr>
        <sz val="12"/>
        <rFont val="Arial"/>
        <family val="2"/>
      </rPr>
      <t xml:space="preserve"> and  </t>
    </r>
    <r>
      <rPr>
        <b/>
        <sz val="12"/>
        <rFont val="Arial"/>
        <family val="2"/>
      </rPr>
      <t>R</t>
    </r>
    <r>
      <rPr>
        <b/>
        <vertAlign val="superscript"/>
        <sz val="12"/>
        <rFont val="Arial"/>
        <family val="2"/>
      </rPr>
      <t xml:space="preserve">2 </t>
    </r>
    <r>
      <rPr>
        <sz val="12"/>
        <rFont val="Arial"/>
        <family val="2"/>
      </rPr>
      <t xml:space="preserve"> by clicking on the chart, select  </t>
    </r>
    <r>
      <rPr>
        <b/>
        <sz val="12"/>
        <rFont val="Arial"/>
        <family val="2"/>
      </rPr>
      <t>Chart</t>
    </r>
    <r>
      <rPr>
        <sz val="12"/>
        <rFont val="Arial"/>
        <family val="2"/>
      </rPr>
      <t xml:space="preserve"> from the menu, select  </t>
    </r>
    <r>
      <rPr>
        <b/>
        <sz val="12"/>
        <rFont val="Arial"/>
        <family val="2"/>
      </rPr>
      <t>Add Trendline</t>
    </r>
    <r>
      <rPr>
        <sz val="12"/>
        <rFont val="Arial"/>
        <family val="2"/>
      </rPr>
      <t xml:space="preserve">, select  </t>
    </r>
    <r>
      <rPr>
        <b/>
        <sz val="12"/>
        <rFont val="Arial"/>
        <family val="2"/>
      </rPr>
      <t>Linear Trendline</t>
    </r>
    <r>
      <rPr>
        <sz val="12"/>
        <rFont val="Arial"/>
        <family val="2"/>
      </rPr>
      <t xml:space="preserve">, click on the </t>
    </r>
    <r>
      <rPr>
        <b/>
        <sz val="12"/>
        <rFont val="Arial"/>
        <family val="2"/>
      </rPr>
      <t>Options</t>
    </r>
    <r>
      <rPr>
        <sz val="12"/>
        <rFont val="Arial"/>
        <family val="2"/>
      </rPr>
      <t xml:space="preserve"> tab, select </t>
    </r>
    <r>
      <rPr>
        <b/>
        <sz val="12"/>
        <rFont val="Arial"/>
        <family val="2"/>
      </rPr>
      <t xml:space="preserve">Display Equation on Chart </t>
    </r>
    <r>
      <rPr>
        <sz val="12"/>
        <rFont val="Arial"/>
        <family val="2"/>
      </rPr>
      <t xml:space="preserve">and </t>
    </r>
    <r>
      <rPr>
        <b/>
        <sz val="12"/>
        <rFont val="Arial"/>
        <family val="2"/>
      </rPr>
      <t xml:space="preserve">Display R-squared value on chart.
</t>
    </r>
    <r>
      <rPr>
        <sz val="12"/>
        <rFont val="Arial"/>
        <family val="2"/>
      </rPr>
      <t xml:space="preserve">
</t>
    </r>
    <r>
      <rPr>
        <b/>
        <sz val="12"/>
        <rFont val="Arial"/>
        <family val="2"/>
      </rPr>
      <t>NOTES:</t>
    </r>
    <r>
      <rPr>
        <sz val="12"/>
        <rFont val="Arial"/>
        <family val="2"/>
      </rPr>
      <t xml:space="preserve"> (1) Do not select "set intercept to = "  (2) To ensure the spreadsheet calculates the new information you add or change, save the document, and select Tools, Options, Calculation, Automatic to re-set for automatic calculation.</t>
    </r>
  </si>
  <si>
    <r>
      <t>5.</t>
    </r>
    <r>
      <rPr>
        <sz val="12"/>
        <rFont val="Arial"/>
        <family val="2"/>
      </rPr>
      <t xml:space="preserve">  The value for decay rate, </t>
    </r>
    <r>
      <rPr>
        <b/>
        <sz val="12"/>
        <rFont val="Arial"/>
        <family val="2"/>
      </rPr>
      <t>k</t>
    </r>
    <r>
      <rPr>
        <b/>
        <vertAlign val="subscript"/>
        <sz val="12"/>
        <rFont val="Arial"/>
        <family val="2"/>
      </rPr>
      <t>point</t>
    </r>
    <r>
      <rPr>
        <b/>
        <sz val="12"/>
        <rFont val="Arial"/>
        <family val="2"/>
      </rPr>
      <t>,</t>
    </r>
    <r>
      <rPr>
        <sz val="12"/>
        <rFont val="Arial"/>
        <family val="2"/>
      </rPr>
      <t xml:space="preserve"> and represents the slope of the line, y.   For example, from the equation shown below,  </t>
    </r>
    <r>
      <rPr>
        <b/>
        <sz val="12"/>
        <rFont val="Arial"/>
        <family val="2"/>
      </rPr>
      <t>k</t>
    </r>
    <r>
      <rPr>
        <b/>
        <vertAlign val="subscript"/>
        <sz val="12"/>
        <rFont val="Arial"/>
        <family val="2"/>
      </rPr>
      <t>point</t>
    </r>
    <r>
      <rPr>
        <b/>
        <sz val="12"/>
        <rFont val="Arial"/>
        <family val="2"/>
      </rPr>
      <t xml:space="preserve"> </t>
    </r>
    <r>
      <rPr>
        <sz val="12"/>
        <rFont val="Arial"/>
        <family val="2"/>
      </rPr>
      <t>is  -0.7666 years</t>
    </r>
    <r>
      <rPr>
        <vertAlign val="superscript"/>
        <sz val="12"/>
        <rFont val="Arial"/>
        <family val="2"/>
      </rPr>
      <t>-1</t>
    </r>
    <r>
      <rPr>
        <sz val="12"/>
        <rFont val="Arial"/>
        <family val="2"/>
      </rPr>
      <t>.  The value 0.6705 is the intercept.  R</t>
    </r>
    <r>
      <rPr>
        <vertAlign val="superscript"/>
        <sz val="12"/>
        <rFont val="Arial"/>
        <family val="2"/>
      </rPr>
      <t>2</t>
    </r>
    <r>
      <rPr>
        <sz val="12"/>
        <rFont val="Arial"/>
        <family val="2"/>
      </rPr>
      <t xml:space="preserve"> is the correlation coefficient and should be 0.9 or greater.</t>
    </r>
  </si>
  <si>
    <r>
      <t>6.</t>
    </r>
    <r>
      <rPr>
        <sz val="12"/>
        <rFont val="Arial"/>
        <family val="2"/>
      </rPr>
      <t xml:space="preserve">  In the cells under "</t>
    </r>
    <r>
      <rPr>
        <b/>
        <sz val="12"/>
        <rFont val="Arial"/>
        <family val="2"/>
      </rPr>
      <t>Solutions</t>
    </r>
    <r>
      <rPr>
        <sz val="12"/>
        <rFont val="Arial"/>
        <family val="2"/>
      </rPr>
      <t xml:space="preserve">,"  enter the contaminant cleanup level, </t>
    </r>
    <r>
      <rPr>
        <b/>
        <sz val="12"/>
        <rFont val="Arial"/>
        <family val="2"/>
      </rPr>
      <t>C</t>
    </r>
    <r>
      <rPr>
        <b/>
        <vertAlign val="subscript"/>
        <sz val="12"/>
        <rFont val="Arial"/>
        <family val="2"/>
      </rPr>
      <t>CL</t>
    </r>
    <r>
      <rPr>
        <sz val="12"/>
        <rFont val="Arial"/>
        <family val="2"/>
      </rPr>
      <t xml:space="preserve">, in mg/L.  Enter the initial contaminant concentration, </t>
    </r>
    <r>
      <rPr>
        <b/>
        <sz val="12"/>
        <rFont val="Arial"/>
        <family val="2"/>
      </rPr>
      <t>C</t>
    </r>
    <r>
      <rPr>
        <b/>
        <vertAlign val="subscript"/>
        <sz val="12"/>
        <rFont val="Arial"/>
        <family val="2"/>
      </rPr>
      <t>O</t>
    </r>
    <r>
      <rPr>
        <sz val="12"/>
        <rFont val="Arial"/>
        <family val="2"/>
      </rPr>
      <t xml:space="preserve">, in mg/L for the initial sampling time.  Enter </t>
    </r>
    <r>
      <rPr>
        <b/>
        <sz val="12"/>
        <rFont val="Arial"/>
        <family val="2"/>
      </rPr>
      <t>k</t>
    </r>
    <r>
      <rPr>
        <b/>
        <vertAlign val="subscript"/>
        <sz val="12"/>
        <rFont val="Arial"/>
        <family val="2"/>
      </rPr>
      <t>point</t>
    </r>
    <r>
      <rPr>
        <b/>
        <sz val="12"/>
        <rFont val="Arial"/>
        <family val="2"/>
      </rPr>
      <t xml:space="preserve"> </t>
    </r>
    <r>
      <rPr>
        <sz val="12"/>
        <rFont val="Arial"/>
        <family val="2"/>
      </rPr>
      <t xml:space="preserve">as a </t>
    </r>
    <r>
      <rPr>
        <b/>
        <i/>
        <sz val="12"/>
        <rFont val="Arial"/>
        <family val="2"/>
      </rPr>
      <t>positive</t>
    </r>
    <r>
      <rPr>
        <sz val="12"/>
        <rFont val="Arial"/>
        <family val="2"/>
      </rPr>
      <t xml:space="preserve"> number.  The time to reach the cleanup level is automatically calculated.</t>
    </r>
  </si>
  <si>
    <r>
      <t>7.</t>
    </r>
    <r>
      <rPr>
        <sz val="12"/>
        <rFont val="Arial"/>
        <family val="2"/>
      </rPr>
      <t xml:space="preserve">  Users must provide the assigned LUST Project Manager with the following:
      -  Electronic copy of the worksheets used for calculating decay rates, and
      -  Electronic copy of the historical groundwater database used to calculate the decay rates.</t>
    </r>
  </si>
  <si>
    <r>
      <t>t = time to achieve cleanup level, years
C</t>
    </r>
    <r>
      <rPr>
        <b/>
        <vertAlign val="subscript"/>
        <sz val="12"/>
        <rFont val="Arial"/>
        <family val="2"/>
      </rPr>
      <t>CL</t>
    </r>
    <r>
      <rPr>
        <b/>
        <sz val="12"/>
        <rFont val="Arial"/>
        <family val="2"/>
      </rPr>
      <t xml:space="preserve"> = Cleanup level for contaminant of concern, mg/L
C</t>
    </r>
    <r>
      <rPr>
        <b/>
        <vertAlign val="subscript"/>
        <sz val="12"/>
        <rFont val="Arial"/>
        <family val="2"/>
      </rPr>
      <t>o</t>
    </r>
    <r>
      <rPr>
        <b/>
        <sz val="12"/>
        <rFont val="Arial"/>
        <family val="2"/>
      </rPr>
      <t xml:space="preserve"> = Initial concentration of contaminant of concern, mg/L
k</t>
    </r>
    <r>
      <rPr>
        <b/>
        <vertAlign val="subscript"/>
        <sz val="12"/>
        <rFont val="Arial"/>
        <family val="2"/>
      </rPr>
      <t>point</t>
    </r>
    <r>
      <rPr>
        <b/>
        <sz val="12"/>
        <rFont val="Arial"/>
        <family val="2"/>
      </rPr>
      <t xml:space="preserve"> = First-order decay rate of contaminant of concern, year</t>
    </r>
    <r>
      <rPr>
        <b/>
        <vertAlign val="superscript"/>
        <sz val="12"/>
        <rFont val="Arial"/>
        <family val="2"/>
      </rPr>
      <t>-1</t>
    </r>
  </si>
  <si>
    <t>Example Historical Groundwater Monitoring Data Table and Hydrographs
mg/L</t>
  </si>
  <si>
    <r>
      <t>3.</t>
    </r>
    <r>
      <rPr>
        <sz val="12"/>
        <rFont val="Arial"/>
        <family val="2"/>
      </rPr>
      <t xml:space="preserve">  A scatter plot chart of the natural log (ln) of contaminant concentrations over time automatically selects the columns titled "Elapsed Time" and the column containing the natural log of the contaminant concentration in mg/L.  A scatter plot must be used, rather than line plot, in order to maintain integrity of the data and obtain an accurate trendline.</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</si>
</sst>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
    <numFmt numFmtId="166" formatCode="0.000_)"/>
    <numFmt numFmtId="167" formatCode="0.00_)"/>
    <numFmt numFmtId="168" formatCode="mm/dd/yy_)"/>
    <numFmt numFmtId="169" formatCode="0_)"/>
    <numFmt numFmtId="170" formatCode="m/d/yy"/>
    <numFmt numFmtId="171" formatCode="0.0"/>
    <numFmt numFmtId="172" formatCode="0.0000"/>
    <numFmt numFmtId="173" formatCode="0.00000"/>
    <numFmt numFmtId="174" formatCode="mm/dd/yy;@"/>
    <numFmt numFmtId="175" formatCode="#,#00&quot;E&quot;"/>
    <numFmt numFmtId="176" formatCode="#,#00&quot;**&quot;"/>
    <numFmt numFmtId="177" formatCode="\&lt;0"/>
    <numFmt numFmtId="178" formatCode="#,#00.0&quot;*&quot;"/>
    <numFmt numFmtId="179" formatCode="#,##0.000"/>
    <numFmt numFmtId="180" formatCode="#,##0.0"/>
    <numFmt numFmtId="181" formatCode="[$-409]dddd\,\ mmmm\ dd\,\ yyyy"/>
    <numFmt numFmtId="182" formatCode="m/d/yy;@"/>
    <numFmt numFmtId="183" formatCode="0.0000000000"/>
    <numFmt numFmtId="184" formatCode="0.0&quot;**&quot;"/>
    <numFmt numFmtId="185" formatCode="0&quot;**&quot;"/>
    <numFmt numFmtId="186" formatCode="0&quot;E&quot;"/>
    <numFmt numFmtId="187" formatCode="mm/dd/yy"/>
    <numFmt numFmtId="188" formatCode="m/d/yy\ h:mm\ AM/PM"/>
  </numFmts>
  <fonts count="55">
    <font>
      <sz val="10"/>
      <name val="Arial"/>
      <family val="0"/>
    </font>
    <font>
      <sz val="8"/>
      <name val="Arial"/>
      <family val="0"/>
    </font>
    <font>
      <b/>
      <sz val="14"/>
      <name val="Arial"/>
      <family val="2"/>
    </font>
    <font>
      <b/>
      <u val="single"/>
      <sz val="12"/>
      <name val="Arial"/>
      <family val="2"/>
    </font>
    <font>
      <sz val="12"/>
      <name val="Arial"/>
      <family val="2"/>
    </font>
    <font>
      <b/>
      <sz val="12"/>
      <name val="Arial"/>
      <family val="2"/>
    </font>
    <font>
      <u val="single"/>
      <sz val="12"/>
      <name val="Arial"/>
      <family val="2"/>
    </font>
    <font>
      <b/>
      <sz val="12"/>
      <color indexed="8"/>
      <name val="Arial"/>
      <family val="2"/>
    </font>
    <font>
      <b/>
      <i/>
      <sz val="12"/>
      <name val="Arial"/>
      <family val="2"/>
    </font>
    <font>
      <vertAlign val="subscript"/>
      <sz val="12"/>
      <name val="Arial"/>
      <family val="2"/>
    </font>
    <font>
      <i/>
      <sz val="12"/>
      <name val="Arial"/>
      <family val="2"/>
    </font>
    <font>
      <b/>
      <vertAlign val="subscript"/>
      <sz val="12"/>
      <name val="Arial"/>
      <family val="2"/>
    </font>
    <font>
      <vertAlign val="superscript"/>
      <sz val="12"/>
      <name val="Arial"/>
      <family val="2"/>
    </font>
    <font>
      <b/>
      <sz val="10"/>
      <name val="Arial"/>
      <family val="2"/>
    </font>
    <font>
      <vertAlign val="superscript"/>
      <sz val="10"/>
      <name val="Arial"/>
      <family val="2"/>
    </font>
    <font>
      <b/>
      <vertAlign val="superscript"/>
      <sz val="10"/>
      <name val="Arial"/>
      <family val="2"/>
    </font>
    <font>
      <b/>
      <vertAlign val="super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0"/>
    </font>
    <font>
      <b/>
      <sz val="7.35"/>
      <color indexed="8"/>
      <name val="Arial"/>
      <family val="0"/>
    </font>
    <font>
      <b/>
      <vertAlign val="superscript"/>
      <sz val="11"/>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0">
    <xf numFmtId="0" fontId="0" fillId="0" borderId="0" xfId="0" applyAlignment="1">
      <alignment/>
    </xf>
    <xf numFmtId="0" fontId="2"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0" xfId="0" applyFill="1" applyAlignment="1">
      <alignment/>
    </xf>
    <xf numFmtId="0" fontId="4" fillId="33" borderId="0" xfId="0" applyFont="1" applyFill="1" applyBorder="1" applyAlignment="1">
      <alignment/>
    </xf>
    <xf numFmtId="1" fontId="4" fillId="33" borderId="0" xfId="0" applyNumberFormat="1" applyFont="1" applyFill="1" applyBorder="1" applyAlignment="1">
      <alignment/>
    </xf>
    <xf numFmtId="164" fontId="4" fillId="33" borderId="0" xfId="0" applyNumberFormat="1" applyFont="1" applyFill="1" applyBorder="1" applyAlignment="1">
      <alignment horizontal="center"/>
    </xf>
    <xf numFmtId="165" fontId="4" fillId="33" borderId="0" xfId="0" applyNumberFormat="1" applyFont="1" applyFill="1" applyBorder="1" applyAlignment="1">
      <alignment horizontal="center"/>
    </xf>
    <xf numFmtId="0" fontId="5" fillId="33" borderId="0" xfId="0" applyFont="1" applyFill="1" applyBorder="1" applyAlignment="1">
      <alignment vertical="center"/>
    </xf>
    <xf numFmtId="164" fontId="4" fillId="33" borderId="0" xfId="0" applyNumberFormat="1" applyFont="1" applyFill="1" applyBorder="1" applyAlignment="1">
      <alignment horizontal="center" vertical="center"/>
    </xf>
    <xf numFmtId="0" fontId="4" fillId="33" borderId="0" xfId="0" applyFont="1" applyFill="1" applyBorder="1" applyAlignment="1">
      <alignment vertical="center"/>
    </xf>
    <xf numFmtId="1" fontId="4"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horizontal="center" wrapText="1"/>
    </xf>
    <xf numFmtId="1" fontId="5" fillId="33" borderId="0" xfId="0" applyNumberFormat="1" applyFont="1" applyFill="1" applyBorder="1" applyAlignment="1">
      <alignment horizontal="center" wrapText="1"/>
    </xf>
    <xf numFmtId="164" fontId="5" fillId="33" borderId="0" xfId="0" applyNumberFormat="1" applyFont="1" applyFill="1" applyBorder="1" applyAlignment="1">
      <alignment horizontal="center" wrapText="1"/>
    </xf>
    <xf numFmtId="165" fontId="5" fillId="33" borderId="0" xfId="0" applyNumberFormat="1" applyFont="1" applyFill="1" applyBorder="1" applyAlignment="1">
      <alignment horizontal="center" wrapText="1"/>
    </xf>
    <xf numFmtId="0" fontId="4" fillId="33" borderId="0" xfId="0" applyFont="1" applyFill="1" applyBorder="1" applyAlignment="1">
      <alignment wrapText="1"/>
    </xf>
    <xf numFmtId="0" fontId="0" fillId="33" borderId="0" xfId="0" applyFont="1" applyFill="1" applyBorder="1" applyAlignment="1">
      <alignment wrapText="1"/>
    </xf>
    <xf numFmtId="182" fontId="5" fillId="0" borderId="10" xfId="0" applyNumberFormat="1" applyFont="1" applyFill="1" applyBorder="1" applyAlignment="1" applyProtection="1" quotePrefix="1">
      <alignment horizontal="center" vertical="center"/>
      <protection locked="0"/>
    </xf>
    <xf numFmtId="165" fontId="5" fillId="0" borderId="11" xfId="0" applyNumberFormat="1" applyFont="1" applyFill="1" applyBorder="1" applyAlignment="1" quotePrefix="1">
      <alignment horizontal="center" vertical="center"/>
    </xf>
    <xf numFmtId="1" fontId="5" fillId="0" borderId="11" xfId="0" applyNumberFormat="1" applyFont="1" applyFill="1" applyBorder="1" applyAlignment="1" quotePrefix="1">
      <alignment horizontal="center" vertical="center"/>
    </xf>
    <xf numFmtId="165" fontId="7" fillId="33" borderId="11" xfId="0" applyNumberFormat="1" applyFont="1" applyFill="1" applyBorder="1" applyAlignment="1" applyProtection="1">
      <alignment horizontal="center" vertical="center"/>
      <protection/>
    </xf>
    <xf numFmtId="2" fontId="5" fillId="33" borderId="12" xfId="0" applyNumberFormat="1" applyFont="1" applyFill="1" applyBorder="1" applyAlignment="1">
      <alignment horizontal="center" vertical="center"/>
    </xf>
    <xf numFmtId="174" fontId="5" fillId="33" borderId="0" xfId="0" applyNumberFormat="1" applyFont="1" applyFill="1" applyBorder="1" applyAlignment="1" applyProtection="1" quotePrefix="1">
      <alignment horizontal="center" vertical="center"/>
      <protection locked="0"/>
    </xf>
    <xf numFmtId="165" fontId="5" fillId="33" borderId="0" xfId="0" applyNumberFormat="1" applyFont="1" applyFill="1" applyBorder="1" applyAlignment="1" quotePrefix="1">
      <alignment horizontal="center" vertical="center"/>
    </xf>
    <xf numFmtId="3" fontId="5" fillId="33" borderId="0" xfId="0" applyNumberFormat="1" applyFont="1" applyFill="1" applyBorder="1" applyAlignment="1">
      <alignment horizontal="center" vertical="center"/>
    </xf>
    <xf numFmtId="165" fontId="7" fillId="33" borderId="0" xfId="0" applyNumberFormat="1" applyFont="1" applyFill="1" applyBorder="1" applyAlignment="1" applyProtection="1">
      <alignment horizontal="center" vertical="center"/>
      <protection/>
    </xf>
    <xf numFmtId="2" fontId="5" fillId="33" borderId="0" xfId="0" applyNumberFormat="1" applyFont="1" applyFill="1" applyBorder="1" applyAlignment="1">
      <alignment horizontal="center" vertical="center"/>
    </xf>
    <xf numFmtId="165" fontId="4" fillId="33" borderId="0" xfId="0" applyNumberFormat="1" applyFont="1" applyFill="1" applyBorder="1" applyAlignment="1">
      <alignment horizontal="center" vertical="center"/>
    </xf>
    <xf numFmtId="182" fontId="5" fillId="0" borderId="13" xfId="0" applyNumberFormat="1" applyFont="1" applyBorder="1" applyAlignment="1" applyProtection="1">
      <alignment horizontal="center" vertical="center"/>
      <protection locked="0"/>
    </xf>
    <xf numFmtId="165" fontId="5" fillId="0" borderId="14" xfId="0" applyNumberFormat="1" applyFont="1" applyFill="1" applyBorder="1" applyAlignment="1" quotePrefix="1">
      <alignment horizontal="center" vertical="center"/>
    </xf>
    <xf numFmtId="1" fontId="5" fillId="0" borderId="14" xfId="0" applyNumberFormat="1" applyFont="1" applyFill="1" applyBorder="1" applyAlignment="1" quotePrefix="1">
      <alignment horizontal="center" vertical="center"/>
    </xf>
    <xf numFmtId="165" fontId="7" fillId="33" borderId="14" xfId="0" applyNumberFormat="1" applyFont="1" applyFill="1" applyBorder="1" applyAlignment="1" applyProtection="1">
      <alignment horizontal="center" vertical="center"/>
      <protection/>
    </xf>
    <xf numFmtId="2" fontId="5" fillId="33" borderId="15" xfId="0" applyNumberFormat="1" applyFont="1" applyFill="1" applyBorder="1" applyAlignment="1">
      <alignment horizontal="center" vertical="center"/>
    </xf>
    <xf numFmtId="174" fontId="5" fillId="33" borderId="0" xfId="0" applyNumberFormat="1" applyFont="1" applyFill="1" applyBorder="1" applyAlignment="1" applyProtection="1">
      <alignment horizontal="center" vertical="center"/>
      <protection locked="0"/>
    </xf>
    <xf numFmtId="14" fontId="8" fillId="33" borderId="16" xfId="0" applyNumberFormat="1" applyFont="1" applyFill="1" applyBorder="1" applyAlignment="1">
      <alignment horizontal="right"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4" fillId="33" borderId="0" xfId="0" applyFont="1" applyFill="1" applyBorder="1" applyAlignment="1">
      <alignment horizontal="center" vertical="center"/>
    </xf>
    <xf numFmtId="14" fontId="8" fillId="33" borderId="13" xfId="0" applyNumberFormat="1" applyFont="1" applyFill="1" applyBorder="1" applyAlignment="1">
      <alignment horizontal="right"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5" fillId="33" borderId="0" xfId="0" applyFont="1" applyFill="1" applyBorder="1" applyAlignment="1">
      <alignment/>
    </xf>
    <xf numFmtId="0" fontId="0" fillId="33" borderId="0" xfId="0" applyFont="1" applyFill="1" applyBorder="1" applyAlignment="1">
      <alignment/>
    </xf>
    <xf numFmtId="0" fontId="3" fillId="33" borderId="0" xfId="0" applyFont="1" applyFill="1" applyBorder="1" applyAlignment="1">
      <alignment/>
    </xf>
    <xf numFmtId="165" fontId="3" fillId="33" borderId="0" xfId="0" applyNumberFormat="1" applyFont="1" applyFill="1" applyBorder="1" applyAlignment="1">
      <alignment horizontal="left"/>
    </xf>
    <xf numFmtId="165" fontId="5" fillId="33" borderId="0" xfId="0" applyNumberFormat="1" applyFont="1" applyFill="1" applyBorder="1" applyAlignment="1">
      <alignment horizontal="left"/>
    </xf>
    <xf numFmtId="0" fontId="5" fillId="33" borderId="0" xfId="0" applyFont="1" applyFill="1" applyBorder="1" applyAlignment="1">
      <alignment horizontal="left" vertical="center"/>
    </xf>
    <xf numFmtId="0" fontId="10" fillId="33" borderId="0" xfId="0" applyFont="1" applyFill="1" applyBorder="1" applyAlignment="1">
      <alignment/>
    </xf>
    <xf numFmtId="0" fontId="4" fillId="33" borderId="0" xfId="0" applyFont="1" applyFill="1" applyBorder="1" applyAlignment="1">
      <alignment horizontal="left" vertical="top"/>
    </xf>
    <xf numFmtId="1" fontId="4" fillId="33" borderId="0" xfId="0" applyNumberFormat="1" applyFont="1" applyFill="1" applyBorder="1" applyAlignment="1">
      <alignment horizontal="left" vertical="top"/>
    </xf>
    <xf numFmtId="172" fontId="5" fillId="33" borderId="0" xfId="0" applyNumberFormat="1" applyFont="1" applyFill="1" applyBorder="1" applyAlignment="1">
      <alignment/>
    </xf>
    <xf numFmtId="165" fontId="3" fillId="33" borderId="19" xfId="0" applyNumberFormat="1" applyFont="1" applyFill="1" applyBorder="1" applyAlignment="1">
      <alignment horizontal="left"/>
    </xf>
    <xf numFmtId="0" fontId="4" fillId="33" borderId="20" xfId="0" applyFont="1" applyFill="1" applyBorder="1" applyAlignment="1">
      <alignment/>
    </xf>
    <xf numFmtId="0" fontId="4" fillId="33" borderId="21" xfId="0" applyFont="1" applyFill="1" applyBorder="1" applyAlignment="1">
      <alignment/>
    </xf>
    <xf numFmtId="171" fontId="5" fillId="33" borderId="0" xfId="0" applyNumberFormat="1" applyFont="1" applyFill="1" applyBorder="1" applyAlignment="1">
      <alignment horizontal="center"/>
    </xf>
    <xf numFmtId="165" fontId="5" fillId="33" borderId="22" xfId="0" applyNumberFormat="1" applyFont="1" applyFill="1" applyBorder="1" applyAlignment="1">
      <alignment horizontal="left"/>
    </xf>
    <xf numFmtId="0" fontId="4" fillId="33" borderId="23" xfId="0" applyFont="1" applyFill="1" applyBorder="1" applyAlignment="1">
      <alignment/>
    </xf>
    <xf numFmtId="0" fontId="4" fillId="33" borderId="0" xfId="0" applyFont="1" applyFill="1" applyBorder="1" applyAlignment="1">
      <alignment horizontal="left"/>
    </xf>
    <xf numFmtId="165" fontId="5" fillId="34" borderId="24" xfId="0" applyNumberFormat="1" applyFont="1" applyFill="1" applyBorder="1" applyAlignment="1">
      <alignment horizontal="left"/>
    </xf>
    <xf numFmtId="0" fontId="5" fillId="34" borderId="25" xfId="0" applyFont="1" applyFill="1" applyBorder="1" applyAlignment="1">
      <alignment/>
    </xf>
    <xf numFmtId="0" fontId="5" fillId="34" borderId="25" xfId="0" applyFont="1" applyFill="1" applyBorder="1" applyAlignment="1">
      <alignment horizontal="left" vertical="center"/>
    </xf>
    <xf numFmtId="171" fontId="5" fillId="34" borderId="25" xfId="0" applyNumberFormat="1" applyFont="1" applyFill="1" applyBorder="1" applyAlignment="1">
      <alignment horizontal="center"/>
    </xf>
    <xf numFmtId="0" fontId="5" fillId="34" borderId="26" xfId="0" applyFont="1" applyFill="1" applyBorder="1" applyAlignment="1">
      <alignment horizontal="left"/>
    </xf>
    <xf numFmtId="1" fontId="0" fillId="33" borderId="0" xfId="0" applyNumberFormat="1" applyFont="1" applyFill="1" applyBorder="1" applyAlignment="1">
      <alignment/>
    </xf>
    <xf numFmtId="164" fontId="0" fillId="33" borderId="0" xfId="0" applyNumberFormat="1" applyFont="1" applyFill="1" applyBorder="1" applyAlignment="1">
      <alignment horizontal="center"/>
    </xf>
    <xf numFmtId="165" fontId="0" fillId="33" borderId="0" xfId="0" applyNumberFormat="1" applyFont="1" applyFill="1" applyBorder="1" applyAlignment="1">
      <alignment horizontal="center"/>
    </xf>
    <xf numFmtId="0" fontId="4" fillId="33" borderId="0" xfId="0" applyFont="1" applyFill="1" applyBorder="1" applyAlignment="1">
      <alignment/>
    </xf>
    <xf numFmtId="182" fontId="5" fillId="0" borderId="27" xfId="0" applyNumberFormat="1" applyFont="1" applyFill="1" applyBorder="1" applyAlignment="1" applyProtection="1" quotePrefix="1">
      <alignment horizontal="center" vertical="center"/>
      <protection locked="0"/>
    </xf>
    <xf numFmtId="182" fontId="5" fillId="0" borderId="28" xfId="0" applyNumberFormat="1" applyFont="1" applyBorder="1" applyAlignment="1" applyProtection="1">
      <alignment horizontal="center" vertical="center"/>
      <protection locked="0"/>
    </xf>
    <xf numFmtId="14" fontId="8" fillId="33" borderId="29" xfId="0" applyNumberFormat="1" applyFont="1" applyFill="1" applyBorder="1" applyAlignment="1">
      <alignment horizontal="right" vertical="center"/>
    </xf>
    <xf numFmtId="14" fontId="8" fillId="33" borderId="28" xfId="0" applyNumberFormat="1" applyFont="1" applyFill="1" applyBorder="1" applyAlignment="1">
      <alignment horizontal="right" vertical="center"/>
    </xf>
    <xf numFmtId="182" fontId="5" fillId="0" borderId="30" xfId="0" applyNumberFormat="1" applyFont="1" applyFill="1" applyBorder="1" applyAlignment="1" applyProtection="1" quotePrefix="1">
      <alignment horizontal="center" vertical="center"/>
      <protection locked="0"/>
    </xf>
    <xf numFmtId="182" fontId="5" fillId="0" borderId="26" xfId="0" applyNumberFormat="1" applyFont="1" applyFill="1" applyBorder="1" applyAlignment="1" applyProtection="1" quotePrefix="1">
      <alignment horizontal="center" vertical="center"/>
      <protection locked="0"/>
    </xf>
    <xf numFmtId="165" fontId="5" fillId="0" borderId="31" xfId="0" applyNumberFormat="1" applyFont="1" applyFill="1" applyBorder="1" applyAlignment="1" quotePrefix="1">
      <alignment horizontal="center" vertical="center"/>
    </xf>
    <xf numFmtId="1" fontId="5" fillId="0" borderId="31" xfId="0" applyNumberFormat="1" applyFont="1" applyFill="1" applyBorder="1" applyAlignment="1" quotePrefix="1">
      <alignment horizontal="center" vertical="center"/>
    </xf>
    <xf numFmtId="165" fontId="7" fillId="33" borderId="31" xfId="0" applyNumberFormat="1" applyFont="1" applyFill="1" applyBorder="1" applyAlignment="1" applyProtection="1">
      <alignment horizontal="center" vertical="center"/>
      <protection/>
    </xf>
    <xf numFmtId="2" fontId="5" fillId="33" borderId="32" xfId="0" applyNumberFormat="1" applyFont="1" applyFill="1" applyBorder="1" applyAlignment="1">
      <alignment horizontal="center" vertical="center"/>
    </xf>
    <xf numFmtId="0" fontId="5" fillId="33" borderId="33" xfId="0" applyFont="1" applyFill="1" applyBorder="1" applyAlignment="1">
      <alignment horizontal="center" wrapText="1"/>
    </xf>
    <xf numFmtId="0" fontId="5" fillId="33" borderId="34" xfId="0" applyFont="1" applyFill="1" applyBorder="1" applyAlignment="1">
      <alignment horizontal="center" wrapText="1"/>
    </xf>
    <xf numFmtId="164" fontId="5" fillId="33" borderId="35" xfId="0" applyNumberFormat="1" applyFont="1" applyFill="1" applyBorder="1" applyAlignment="1">
      <alignment horizontal="center" wrapText="1"/>
    </xf>
    <xf numFmtId="0" fontId="0" fillId="33" borderId="0" xfId="0" applyFont="1" applyFill="1" applyBorder="1" applyAlignment="1">
      <alignment horizontal="center" vertical="center"/>
    </xf>
    <xf numFmtId="187" fontId="0" fillId="33" borderId="0" xfId="0" applyNumberFormat="1" applyFont="1" applyFill="1" applyBorder="1" applyAlignment="1">
      <alignment horizontal="center" vertical="center"/>
    </xf>
    <xf numFmtId="180" fontId="0" fillId="33" borderId="0" xfId="0" applyNumberFormat="1" applyFont="1" applyFill="1" applyBorder="1" applyAlignment="1">
      <alignment horizontal="right" vertical="center"/>
    </xf>
    <xf numFmtId="0" fontId="0" fillId="33" borderId="0" xfId="0" applyFont="1" applyFill="1" applyAlignment="1">
      <alignment horizontal="center" vertical="center"/>
    </xf>
    <xf numFmtId="182" fontId="0" fillId="33" borderId="0" xfId="0" applyNumberFormat="1" applyFont="1" applyFill="1" applyAlignment="1">
      <alignment horizontal="center" vertical="center"/>
    </xf>
    <xf numFmtId="180" fontId="0" fillId="33" borderId="0" xfId="0" applyNumberFormat="1" applyFont="1" applyFill="1" applyBorder="1" applyAlignment="1">
      <alignment horizontal="center" vertical="center"/>
    </xf>
    <xf numFmtId="182" fontId="0" fillId="33" borderId="0" xfId="0" applyNumberFormat="1" applyFont="1" applyFill="1" applyBorder="1" applyAlignment="1" quotePrefix="1">
      <alignment horizontal="center" vertical="center"/>
    </xf>
    <xf numFmtId="3" fontId="0" fillId="33" borderId="0" xfId="0" applyNumberFormat="1" applyFont="1" applyFill="1" applyBorder="1" applyAlignment="1">
      <alignment horizontal="center" vertical="center"/>
    </xf>
    <xf numFmtId="2" fontId="0" fillId="33" borderId="0" xfId="0" applyNumberFormat="1" applyFont="1" applyFill="1" applyBorder="1" applyAlignment="1">
      <alignment horizontal="center" vertical="center"/>
    </xf>
    <xf numFmtId="188" fontId="0" fillId="33" borderId="0" xfId="0" applyNumberFormat="1" applyFont="1" applyFill="1" applyBorder="1" applyAlignment="1">
      <alignment horizontal="center" vertical="center"/>
    </xf>
    <xf numFmtId="182" fontId="0" fillId="33" borderId="0" xfId="0" applyNumberFormat="1" applyFont="1" applyFill="1" applyBorder="1" applyAlignment="1">
      <alignment horizontal="center" vertical="center"/>
    </xf>
    <xf numFmtId="3" fontId="0" fillId="33" borderId="0" xfId="0" applyNumberFormat="1" applyFont="1" applyFill="1" applyBorder="1" applyAlignment="1" quotePrefix="1">
      <alignment horizontal="center" vertical="center"/>
    </xf>
    <xf numFmtId="0" fontId="0" fillId="33" borderId="0" xfId="0" applyFont="1" applyFill="1" applyBorder="1" applyAlignment="1">
      <alignment horizontal="left" vertical="center"/>
    </xf>
    <xf numFmtId="0" fontId="13" fillId="33" borderId="16" xfId="0" applyFont="1" applyFill="1" applyBorder="1" applyAlignment="1">
      <alignmen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2" fontId="0" fillId="33" borderId="11" xfId="0" applyNumberFormat="1" applyFont="1" applyFill="1" applyBorder="1" applyAlignment="1">
      <alignment horizontal="center" vertical="center"/>
    </xf>
    <xf numFmtId="0" fontId="13" fillId="33" borderId="14" xfId="0" applyFont="1" applyFill="1" applyBorder="1" applyAlignment="1">
      <alignment horizontal="center" vertical="center"/>
    </xf>
    <xf numFmtId="3" fontId="13" fillId="33" borderId="15" xfId="0" applyNumberFormat="1" applyFont="1" applyFill="1" applyBorder="1" applyAlignment="1">
      <alignment horizontal="center" vertical="center"/>
    </xf>
    <xf numFmtId="182" fontId="13" fillId="33" borderId="17" xfId="0" applyNumberFormat="1" applyFont="1" applyFill="1" applyBorder="1" applyAlignment="1">
      <alignment horizontal="center" vertical="center" wrapText="1"/>
    </xf>
    <xf numFmtId="0" fontId="14" fillId="33" borderId="0" xfId="0" applyFont="1" applyFill="1" applyAlignment="1">
      <alignment/>
    </xf>
    <xf numFmtId="182" fontId="0" fillId="0" borderId="11" xfId="0" applyNumberFormat="1" applyFont="1" applyFill="1" applyBorder="1" applyAlignment="1" applyProtection="1" quotePrefix="1">
      <alignment horizontal="center" vertical="center"/>
      <protection locked="0"/>
    </xf>
    <xf numFmtId="0" fontId="13" fillId="33" borderId="31" xfId="0" applyFont="1" applyFill="1" applyBorder="1" applyAlignment="1">
      <alignment horizontal="center" vertical="center"/>
    </xf>
    <xf numFmtId="3" fontId="13" fillId="33" borderId="32" xfId="0" applyNumberFormat="1" applyFont="1" applyFill="1" applyBorder="1" applyAlignment="1">
      <alignment horizontal="center" vertical="center"/>
    </xf>
    <xf numFmtId="182" fontId="0" fillId="0" borderId="14" xfId="0" applyNumberFormat="1" applyFont="1" applyBorder="1" applyAlignment="1" applyProtection="1">
      <alignment horizontal="center" vertical="center"/>
      <protection locked="0"/>
    </xf>
    <xf numFmtId="2" fontId="0" fillId="33" borderId="14" xfId="0" applyNumberFormat="1" applyFont="1" applyFill="1" applyBorder="1" applyAlignment="1">
      <alignment horizontal="center" vertical="center"/>
    </xf>
    <xf numFmtId="165" fontId="0" fillId="0" borderId="11" xfId="0" applyNumberFormat="1" applyFont="1" applyFill="1" applyBorder="1" applyAlignment="1" quotePrefix="1">
      <alignment horizontal="center" vertical="center"/>
    </xf>
    <xf numFmtId="171" fontId="0" fillId="33" borderId="12" xfId="0" applyNumberFormat="1" applyFont="1" applyFill="1" applyBorder="1" applyAlignment="1" quotePrefix="1">
      <alignment horizontal="center" vertical="center"/>
    </xf>
    <xf numFmtId="171" fontId="0" fillId="33" borderId="12" xfId="0" applyNumberFormat="1" applyFont="1" applyFill="1" applyBorder="1" applyAlignment="1">
      <alignment horizontal="center" vertical="center"/>
    </xf>
    <xf numFmtId="165" fontId="0" fillId="0" borderId="14" xfId="0" applyNumberFormat="1" applyFont="1" applyFill="1" applyBorder="1" applyAlignment="1" quotePrefix="1">
      <alignment horizontal="center" vertical="center"/>
    </xf>
    <xf numFmtId="171" fontId="0" fillId="33" borderId="15" xfId="0" applyNumberFormat="1" applyFont="1" applyFill="1" applyBorder="1" applyAlignment="1">
      <alignment horizontal="center" vertical="center"/>
    </xf>
    <xf numFmtId="0" fontId="5" fillId="33" borderId="0" xfId="0" applyFont="1" applyFill="1" applyBorder="1" applyAlignment="1">
      <alignment horizontal="center" vertical="center" wrapText="1"/>
    </xf>
    <xf numFmtId="0" fontId="4" fillId="33" borderId="0" xfId="0" applyFont="1" applyFill="1" applyBorder="1" applyAlignment="1">
      <alignment horizontal="left" vertical="center"/>
    </xf>
    <xf numFmtId="164" fontId="4" fillId="33" borderId="0" xfId="0" applyNumberFormat="1" applyFont="1" applyFill="1" applyBorder="1" applyAlignment="1">
      <alignment horizontal="left" vertical="center"/>
    </xf>
    <xf numFmtId="165" fontId="4" fillId="33" borderId="0" xfId="0" applyNumberFormat="1" applyFont="1" applyFill="1" applyBorder="1" applyAlignment="1">
      <alignment horizontal="left" vertical="center"/>
    </xf>
    <xf numFmtId="0" fontId="4" fillId="33" borderId="0" xfId="0" applyFont="1" applyFill="1" applyBorder="1" applyAlignment="1">
      <alignment horizontal="justify"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4" fillId="33" borderId="0" xfId="0" applyFont="1" applyFill="1" applyBorder="1" applyAlignment="1" quotePrefix="1">
      <alignment horizontal="left" vertical="center" wrapText="1"/>
    </xf>
    <xf numFmtId="0" fontId="4" fillId="33" borderId="0" xfId="0" applyFont="1" applyFill="1" applyAlignment="1">
      <alignment/>
    </xf>
    <xf numFmtId="0" fontId="4" fillId="0" borderId="0" xfId="0" applyFont="1" applyAlignment="1">
      <alignment/>
    </xf>
    <xf numFmtId="0" fontId="5" fillId="33" borderId="0" xfId="0" applyFont="1" applyFill="1" applyBorder="1" applyAlignment="1">
      <alignment horizontal="justify" vertical="center" wrapText="1"/>
    </xf>
    <xf numFmtId="0" fontId="5" fillId="33" borderId="0" xfId="0" applyFont="1" applyFill="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3" fillId="33" borderId="0" xfId="0" applyFont="1" applyFill="1" applyBorder="1" applyAlignment="1">
      <alignment vertical="center" wrapText="1"/>
    </xf>
    <xf numFmtId="0" fontId="6" fillId="0" borderId="0" xfId="0" applyFont="1" applyAlignment="1">
      <alignment vertical="center" wrapText="1"/>
    </xf>
    <xf numFmtId="0" fontId="2" fillId="33" borderId="0" xfId="0" applyFont="1" applyFill="1" applyBorder="1" applyAlignment="1">
      <alignment horizontal="center" vertical="center" wrapText="1"/>
    </xf>
    <xf numFmtId="0" fontId="0" fillId="0" borderId="0" xfId="0" applyAlignment="1">
      <alignment horizontal="center" vertical="center" wrapText="1"/>
    </xf>
    <xf numFmtId="0" fontId="13" fillId="33" borderId="30" xfId="0" applyFont="1" applyFill="1" applyBorder="1" applyAlignment="1">
      <alignment horizontal="right" vertical="center"/>
    </xf>
    <xf numFmtId="0" fontId="13" fillId="33" borderId="31" xfId="0" applyFont="1" applyFill="1" applyBorder="1" applyAlignment="1">
      <alignment horizontal="right" vertical="center"/>
    </xf>
    <xf numFmtId="0" fontId="13" fillId="33" borderId="13" xfId="0" applyFont="1" applyFill="1" applyBorder="1" applyAlignment="1">
      <alignment horizontal="right" vertical="center"/>
    </xf>
    <xf numFmtId="0" fontId="13" fillId="33" borderId="14" xfId="0" applyFont="1" applyFill="1" applyBorder="1" applyAlignment="1">
      <alignment horizontal="right" vertical="center"/>
    </xf>
    <xf numFmtId="0" fontId="13" fillId="33" borderId="10" xfId="0" applyFont="1" applyFill="1" applyBorder="1" applyAlignment="1">
      <alignment vertical="center"/>
    </xf>
    <xf numFmtId="0" fontId="13" fillId="33" borderId="13" xfId="0" applyFont="1" applyFill="1" applyBorder="1" applyAlignment="1">
      <alignment vertical="center"/>
    </xf>
    <xf numFmtId="0" fontId="5" fillId="33" borderId="0" xfId="0" applyFont="1" applyFill="1" applyAlignment="1">
      <alignment horizontal="center" vertical="center" wrapText="1"/>
    </xf>
    <xf numFmtId="0" fontId="5" fillId="33"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EPA Example Trend Analysis
MW-3
Benzene</a:t>
            </a:r>
          </a:p>
        </c:rich>
      </c:tx>
      <c:layout>
        <c:manualLayout>
          <c:xMode val="factor"/>
          <c:yMode val="factor"/>
          <c:x val="0.00575"/>
          <c:y val="0"/>
        </c:manualLayout>
      </c:layout>
      <c:spPr>
        <a:noFill/>
        <a:ln>
          <a:noFill/>
        </a:ln>
      </c:spPr>
    </c:title>
    <c:plotArea>
      <c:layout>
        <c:manualLayout>
          <c:xMode val="edge"/>
          <c:yMode val="edge"/>
          <c:x val="0.06475"/>
          <c:y val="0.19125"/>
          <c:w val="0.7685"/>
          <c:h val="0.63975"/>
        </c:manualLayout>
      </c:layout>
      <c:scatterChart>
        <c:scatterStyle val="lineMarker"/>
        <c:varyColors val="0"/>
        <c:ser>
          <c:idx val="0"/>
          <c:order val="0"/>
          <c:tx>
            <c:v>ln Benzene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defRPr lang="en-US" cap="none" sz="1100" b="1" i="0" u="none" baseline="0">
                      <a:solidFill>
                        <a:srgbClr val="000000"/>
                      </a:solidFill>
                      <a:latin typeface="Arial"/>
                      <a:ea typeface="Arial"/>
                      <a:cs typeface="Arial"/>
                    </a:defRPr>
                  </a:pPr>
                </a:p>
              </c:txPr>
              <c:numFmt formatCode="General"/>
            </c:trendlineLbl>
          </c:trendline>
          <c:xVal>
            <c:numRef>
              <c:f>'Decay Rate EPA Example'!$F$12:$F$22</c:f>
              <c:numCache/>
            </c:numRef>
          </c:xVal>
          <c:yVal>
            <c:numRef>
              <c:f>'Decay Rate EPA Example'!$E$12:$E$22</c:f>
              <c:numCache/>
            </c:numRef>
          </c:yVal>
          <c:smooth val="0"/>
        </c:ser>
        <c:axId val="45472189"/>
        <c:axId val="6596518"/>
      </c:scatterChart>
      <c:valAx>
        <c:axId val="45472189"/>
        <c:scaling>
          <c:orientation val="minMax"/>
          <c:max val="8"/>
          <c:min val="0"/>
        </c:scaling>
        <c:axPos val="b"/>
        <c:title>
          <c:tx>
            <c:rich>
              <a:bodyPr vert="horz" rot="0" anchor="ctr"/>
              <a:lstStyle/>
              <a:p>
                <a:pPr algn="ctr">
                  <a:defRPr/>
                </a:pPr>
                <a:r>
                  <a:rPr lang="en-US" cap="none" sz="1100" b="1" i="0" u="none" baseline="0">
                    <a:solidFill>
                      <a:srgbClr val="000000"/>
                    </a:solidFill>
                    <a:latin typeface="Arial"/>
                    <a:ea typeface="Arial"/>
                    <a:cs typeface="Arial"/>
                  </a:rPr>
                  <a:t>Time since sampling began, years</a:t>
                </a:r>
              </a:p>
            </c:rich>
          </c:tx>
          <c:layout>
            <c:manualLayout>
              <c:xMode val="factor"/>
              <c:yMode val="factor"/>
              <c:x val="-0.01675"/>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596518"/>
        <c:crossesAt val="-9"/>
        <c:crossBetween val="midCat"/>
        <c:dispUnits/>
        <c:majorUnit val="1"/>
        <c:minorUnit val="0.5"/>
      </c:valAx>
      <c:valAx>
        <c:axId val="6596518"/>
        <c:scaling>
          <c:orientation val="minMax"/>
          <c:max val="1"/>
          <c:min val="-7"/>
        </c:scaling>
        <c:axPos val="l"/>
        <c:title>
          <c:tx>
            <c:rich>
              <a:bodyPr vert="horz" rot="-5400000" anchor="ctr"/>
              <a:lstStyle/>
              <a:p>
                <a:pPr algn="ctr">
                  <a:defRPr/>
                </a:pPr>
                <a:r>
                  <a:rPr lang="en-US" cap="none" sz="1100" b="1" i="0" u="none" baseline="0">
                    <a:solidFill>
                      <a:srgbClr val="000000"/>
                    </a:solidFill>
                    <a:latin typeface="Arial"/>
                    <a:ea typeface="Arial"/>
                    <a:cs typeface="Arial"/>
                  </a:rPr>
                  <a:t>ln (Benzene, mg/L)</a:t>
                </a:r>
              </a:p>
            </c:rich>
          </c:tx>
          <c:layout>
            <c:manualLayout>
              <c:xMode val="factor"/>
              <c:yMode val="factor"/>
              <c:x val="-0.0092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472189"/>
        <c:crosses val="autoZero"/>
        <c:crossBetween val="midCat"/>
        <c:dispUnits/>
        <c:majorUnit val="1"/>
        <c:minorUnit val="0.1"/>
      </c:valAx>
      <c:spPr>
        <a:noFill/>
        <a:ln w="12700">
          <a:solidFill>
            <a:srgbClr val="808080"/>
          </a:solidFill>
        </a:ln>
      </c:spPr>
    </c:plotArea>
    <c:legend>
      <c:legendPos val="r"/>
      <c:layout>
        <c:manualLayout>
          <c:xMode val="edge"/>
          <c:yMode val="edge"/>
          <c:x val="0.728"/>
          <c:y val="0.90725"/>
          <c:w val="0.272"/>
          <c:h val="0.0927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Example Hydrograph
MW-1
Benzene</a:t>
            </a:r>
          </a:p>
        </c:rich>
      </c:tx>
      <c:layout>
        <c:manualLayout>
          <c:xMode val="factor"/>
          <c:yMode val="factor"/>
          <c:x val="0.005"/>
          <c:y val="0"/>
        </c:manualLayout>
      </c:layout>
      <c:spPr>
        <a:noFill/>
        <a:ln>
          <a:noFill/>
        </a:ln>
      </c:spPr>
    </c:title>
    <c:plotArea>
      <c:layout>
        <c:manualLayout>
          <c:xMode val="edge"/>
          <c:yMode val="edge"/>
          <c:x val="0.118"/>
          <c:y val="0.23225"/>
          <c:w val="0.724"/>
          <c:h val="0.71425"/>
        </c:manualLayout>
      </c:layout>
      <c:lineChart>
        <c:grouping val="standard"/>
        <c:varyColors val="0"/>
        <c:ser>
          <c:idx val="3"/>
          <c:order val="1"/>
          <c:tx>
            <c:v>Benzene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0000"/>
              </a:solidFill>
              <a:ln>
                <a:solidFill>
                  <a:srgbClr val="FF0000"/>
                </a:solidFill>
              </a:ln>
            </c:spPr>
          </c:marker>
          <c:cat>
            <c:strRef>
              <c:f>'Groundwater Data Table'!$B$4:$B$14</c:f>
              <c:strCache/>
            </c:strRef>
          </c:cat>
          <c:val>
            <c:numRef>
              <c:f>'Groundwater Data Table'!$D$4:$D$14</c:f>
              <c:numCache/>
            </c:numRef>
          </c:val>
          <c:smooth val="0"/>
        </c:ser>
        <c:marker val="1"/>
        <c:axId val="59368663"/>
        <c:axId val="64555920"/>
      </c:lineChart>
      <c:lineChart>
        <c:grouping val="standard"/>
        <c:varyColors val="0"/>
        <c:ser>
          <c:idx val="0"/>
          <c:order val="0"/>
          <c:tx>
            <c:v>DTW</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strRef>
              <c:f>'Groundwater Data Table'!$B$4:$B$14</c:f>
              <c:strCache/>
            </c:strRef>
          </c:cat>
          <c:val>
            <c:numRef>
              <c:f>'Groundwater Data Table'!$C$4:$C$14</c:f>
              <c:numCache/>
            </c:numRef>
          </c:val>
          <c:smooth val="0"/>
        </c:ser>
        <c:marker val="1"/>
        <c:axId val="44132369"/>
        <c:axId val="61647002"/>
      </c:lineChart>
      <c:catAx>
        <c:axId val="59368663"/>
        <c:scaling>
          <c:orientation val="minMax"/>
        </c:scaling>
        <c:axPos val="b"/>
        <c:delete val="0"/>
        <c:numFmt formatCode="m/d/yy" sourceLinked="0"/>
        <c:majorTickMark val="in"/>
        <c:minorTickMark val="none"/>
        <c:tickLblPos val="nextTo"/>
        <c:spPr>
          <a:ln w="3175">
            <a:solidFill>
              <a:srgbClr val="000000"/>
            </a:solidFill>
          </a:ln>
        </c:spPr>
        <c:txPr>
          <a:bodyPr vert="horz" rot="-2460000"/>
          <a:lstStyle/>
          <a:p>
            <a:pPr>
              <a:defRPr lang="en-US" cap="none" sz="1000" b="1" i="0" u="none" baseline="0">
                <a:solidFill>
                  <a:srgbClr val="000000"/>
                </a:solidFill>
                <a:latin typeface="Arial"/>
                <a:ea typeface="Arial"/>
                <a:cs typeface="Arial"/>
              </a:defRPr>
            </a:pPr>
          </a:p>
        </c:txPr>
        <c:crossAx val="64555920"/>
        <c:crosses val="autoZero"/>
        <c:auto val="0"/>
        <c:lblOffset val="100"/>
        <c:tickLblSkip val="1"/>
        <c:noMultiLvlLbl val="0"/>
      </c:catAx>
      <c:valAx>
        <c:axId val="645559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Contaminant Concentrations (mg/L)</a:t>
                </a:r>
              </a:p>
            </c:rich>
          </c:tx>
          <c:layout>
            <c:manualLayout>
              <c:xMode val="factor"/>
              <c:yMode val="factor"/>
              <c:x val="-0.007"/>
              <c:y val="-0.04925"/>
            </c:manualLayout>
          </c:layout>
          <c:overlay val="0"/>
          <c:spPr>
            <a:noFill/>
            <a:ln>
              <a:noFill/>
            </a:ln>
          </c:spPr>
        </c:title>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59368663"/>
        <c:crossesAt val="1"/>
        <c:crossBetween val="between"/>
        <c:dispUnits/>
        <c:majorUnit val="0.5"/>
        <c:minorUnit val="0.2"/>
      </c:valAx>
      <c:catAx>
        <c:axId val="44132369"/>
        <c:scaling>
          <c:orientation val="minMax"/>
        </c:scaling>
        <c:axPos val="t"/>
        <c:delete val="1"/>
        <c:majorTickMark val="out"/>
        <c:minorTickMark val="none"/>
        <c:tickLblPos val="nextTo"/>
        <c:crossAx val="61647002"/>
        <c:crosses val="autoZero"/>
        <c:auto val="1"/>
        <c:lblOffset val="100"/>
        <c:noMultiLvlLbl val="0"/>
      </c:catAx>
      <c:valAx>
        <c:axId val="61647002"/>
        <c:scaling>
          <c:orientation val="maxMin"/>
          <c:max val="15"/>
          <c:min val="0"/>
        </c:scaling>
        <c:axPos val="l"/>
        <c:title>
          <c:tx>
            <c:rich>
              <a:bodyPr vert="horz" rot="0" anchor="ctr"/>
              <a:lstStyle/>
              <a:p>
                <a:pPr algn="ctr">
                  <a:defRPr/>
                </a:pPr>
                <a:r>
                  <a:rPr lang="en-US" cap="none" sz="1000" b="1" i="0" u="none" baseline="0">
                    <a:solidFill>
                      <a:srgbClr val="000000"/>
                    </a:solidFill>
                    <a:latin typeface="Arial"/>
                    <a:ea typeface="Arial"/>
                    <a:cs typeface="Arial"/>
                  </a:rPr>
                  <a:t>DTW</a:t>
                </a:r>
              </a:p>
            </c:rich>
          </c:tx>
          <c:layout>
            <c:manualLayout>
              <c:xMode val="factor"/>
              <c:yMode val="factor"/>
              <c:x val="0.0165"/>
              <c:y val="0.15175"/>
            </c:manualLayout>
          </c:layout>
          <c:overlay val="0"/>
          <c:spPr>
            <a:noFill/>
            <a:ln>
              <a:noFill/>
            </a:ln>
          </c:spPr>
        </c:title>
        <c:delete val="0"/>
        <c:numFmt formatCode="0" sourceLinked="0"/>
        <c:majorTickMark val="cross"/>
        <c:minorTickMark val="none"/>
        <c:tickLblPos val="nextTo"/>
        <c:spPr>
          <a:ln w="3175">
            <a:solidFill>
              <a:srgbClr val="000000"/>
            </a:solidFill>
          </a:ln>
        </c:spPr>
        <c:crossAx val="44132369"/>
        <c:crosses val="max"/>
        <c:crossBetween val="between"/>
        <c:dispUnits/>
        <c:majorUnit val="5"/>
      </c:valAx>
      <c:spPr>
        <a:noFill/>
        <a:ln w="12700">
          <a:solidFill>
            <a:srgbClr val="808080"/>
          </a:solidFill>
        </a:ln>
      </c:spPr>
    </c:plotArea>
    <c:legend>
      <c:legendPos val="r"/>
      <c:layout>
        <c:manualLayout>
          <c:xMode val="edge"/>
          <c:yMode val="edge"/>
          <c:x val="0.58"/>
          <c:y val="0.9145"/>
          <c:w val="0.3675"/>
          <c:h val="0.078"/>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Example Hydrograph
MW-1
TPH-gro</a:t>
            </a:r>
          </a:p>
        </c:rich>
      </c:tx>
      <c:layout>
        <c:manualLayout>
          <c:xMode val="factor"/>
          <c:yMode val="factor"/>
          <c:x val="0.00525"/>
          <c:y val="0"/>
        </c:manualLayout>
      </c:layout>
      <c:spPr>
        <a:noFill/>
        <a:ln>
          <a:noFill/>
        </a:ln>
      </c:spPr>
    </c:title>
    <c:plotArea>
      <c:layout>
        <c:manualLayout>
          <c:xMode val="edge"/>
          <c:yMode val="edge"/>
          <c:x val="0.0235"/>
          <c:y val="0.21725"/>
          <c:w val="0.8005"/>
          <c:h val="0.7315"/>
        </c:manualLayout>
      </c:layout>
      <c:lineChart>
        <c:grouping val="standard"/>
        <c:varyColors val="0"/>
        <c:ser>
          <c:idx val="2"/>
          <c:order val="1"/>
          <c:tx>
            <c:v>TPH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9"/>
            <c:spPr>
              <a:noFill/>
              <a:ln>
                <a:solidFill>
                  <a:srgbClr val="008000"/>
                </a:solidFill>
              </a:ln>
            </c:spPr>
          </c:marker>
          <c:cat>
            <c:strRef>
              <c:f>'Groundwater Data Table'!$B$4:$B$14</c:f>
              <c:strCache/>
            </c:strRef>
          </c:cat>
          <c:val>
            <c:numRef>
              <c:f>'Groundwater Data Table'!$E$4:$E$14</c:f>
              <c:numCache/>
            </c:numRef>
          </c:val>
          <c:smooth val="0"/>
        </c:ser>
        <c:marker val="1"/>
        <c:axId val="17952107"/>
        <c:axId val="27351236"/>
      </c:lineChart>
      <c:lineChart>
        <c:grouping val="standard"/>
        <c:varyColors val="0"/>
        <c:ser>
          <c:idx val="0"/>
          <c:order val="0"/>
          <c:tx>
            <c:v>DTW</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strRef>
              <c:f>'Groundwater Data Table'!$B$4:$B$14</c:f>
              <c:strCache/>
            </c:strRef>
          </c:cat>
          <c:val>
            <c:numRef>
              <c:f>'Groundwater Data Table'!$C$4:$C$14</c:f>
              <c:numCache/>
            </c:numRef>
          </c:val>
          <c:smooth val="0"/>
        </c:ser>
        <c:marker val="1"/>
        <c:axId val="44834533"/>
        <c:axId val="857614"/>
      </c:lineChart>
      <c:catAx>
        <c:axId val="17952107"/>
        <c:scaling>
          <c:orientation val="minMax"/>
        </c:scaling>
        <c:axPos val="b"/>
        <c:delete val="0"/>
        <c:numFmt formatCode="m/d/yy" sourceLinked="0"/>
        <c:majorTickMark val="in"/>
        <c:minorTickMark val="none"/>
        <c:tickLblPos val="nextTo"/>
        <c:spPr>
          <a:ln w="3175">
            <a:solidFill>
              <a:srgbClr val="000000"/>
            </a:solidFill>
          </a:ln>
        </c:spPr>
        <c:txPr>
          <a:bodyPr vert="horz" rot="-2460000"/>
          <a:lstStyle/>
          <a:p>
            <a:pPr>
              <a:defRPr lang="en-US" cap="none" sz="1000" b="1" i="0" u="none" baseline="0">
                <a:solidFill>
                  <a:srgbClr val="000000"/>
                </a:solidFill>
                <a:latin typeface="Arial"/>
                <a:ea typeface="Arial"/>
                <a:cs typeface="Arial"/>
              </a:defRPr>
            </a:pPr>
          </a:p>
        </c:txPr>
        <c:crossAx val="27351236"/>
        <c:crosses val="autoZero"/>
        <c:auto val="0"/>
        <c:lblOffset val="100"/>
        <c:tickLblSkip val="1"/>
        <c:noMultiLvlLbl val="0"/>
      </c:catAx>
      <c:valAx>
        <c:axId val="2735123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Contaminant Concentrations (mg/L)</a:t>
                </a:r>
              </a:p>
            </c:rich>
          </c:tx>
          <c:layout>
            <c:manualLayout>
              <c:xMode val="factor"/>
              <c:yMode val="factor"/>
              <c:x val="-0.00475"/>
              <c:y val="-0.054"/>
            </c:manualLayout>
          </c:layout>
          <c:overlay val="0"/>
          <c:spPr>
            <a:noFill/>
            <a:ln>
              <a:noFill/>
            </a:ln>
          </c:spPr>
        </c:title>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17952107"/>
        <c:crossesAt val="1"/>
        <c:crossBetween val="between"/>
        <c:dispUnits/>
      </c:valAx>
      <c:catAx>
        <c:axId val="44834533"/>
        <c:scaling>
          <c:orientation val="minMax"/>
        </c:scaling>
        <c:axPos val="t"/>
        <c:delete val="1"/>
        <c:majorTickMark val="out"/>
        <c:minorTickMark val="none"/>
        <c:tickLblPos val="nextTo"/>
        <c:crossAx val="857614"/>
        <c:crosses val="autoZero"/>
        <c:auto val="1"/>
        <c:lblOffset val="100"/>
        <c:noMultiLvlLbl val="0"/>
      </c:catAx>
      <c:valAx>
        <c:axId val="857614"/>
        <c:scaling>
          <c:orientation val="maxMin"/>
          <c:max val="15"/>
          <c:min val="0"/>
        </c:scaling>
        <c:axPos val="l"/>
        <c:title>
          <c:tx>
            <c:rich>
              <a:bodyPr vert="horz" rot="0" anchor="ctr"/>
              <a:lstStyle/>
              <a:p>
                <a:pPr algn="ctr">
                  <a:defRPr/>
                </a:pPr>
                <a:r>
                  <a:rPr lang="en-US" cap="none" sz="1000" b="1" i="0" u="none" baseline="0">
                    <a:solidFill>
                      <a:srgbClr val="000000"/>
                    </a:solidFill>
                    <a:latin typeface="Arial"/>
                    <a:ea typeface="Arial"/>
                    <a:cs typeface="Arial"/>
                  </a:rPr>
                  <a:t>DTW</a:t>
                </a:r>
              </a:p>
            </c:rich>
          </c:tx>
          <c:layout>
            <c:manualLayout>
              <c:xMode val="factor"/>
              <c:yMode val="factor"/>
              <c:x val="0.004"/>
              <c:y val="0.153"/>
            </c:manualLayout>
          </c:layout>
          <c:overlay val="0"/>
          <c:spPr>
            <a:noFill/>
            <a:ln>
              <a:noFill/>
            </a:ln>
          </c:spPr>
        </c:title>
        <c:delete val="0"/>
        <c:numFmt formatCode="0" sourceLinked="0"/>
        <c:majorTickMark val="cross"/>
        <c:minorTickMark val="none"/>
        <c:tickLblPos val="nextTo"/>
        <c:spPr>
          <a:ln w="3175">
            <a:solidFill>
              <a:srgbClr val="000000"/>
            </a:solidFill>
          </a:ln>
        </c:spPr>
        <c:crossAx val="44834533"/>
        <c:crosses val="max"/>
        <c:crossBetween val="between"/>
        <c:dispUnits/>
        <c:majorUnit val="5"/>
      </c:valAx>
      <c:spPr>
        <a:noFill/>
        <a:ln w="12700">
          <a:solidFill>
            <a:srgbClr val="808080"/>
          </a:solidFill>
        </a:ln>
      </c:spPr>
    </c:plotArea>
    <c:legend>
      <c:legendPos val="r"/>
      <c:layout>
        <c:manualLayout>
          <c:xMode val="edge"/>
          <c:yMode val="edge"/>
          <c:x val="0.61175"/>
          <c:y val="0.91325"/>
          <c:w val="0.3085"/>
          <c:h val="0.073"/>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285750</xdr:rowOff>
    </xdr:from>
    <xdr:to>
      <xdr:col>11</xdr:col>
      <xdr:colOff>971550</xdr:colOff>
      <xdr:row>26</xdr:row>
      <xdr:rowOff>114300</xdr:rowOff>
    </xdr:to>
    <xdr:graphicFrame>
      <xdr:nvGraphicFramePr>
        <xdr:cNvPr id="1" name="Chart 1"/>
        <xdr:cNvGraphicFramePr/>
      </xdr:nvGraphicFramePr>
      <xdr:xfrm>
        <a:off x="7696200" y="4686300"/>
        <a:ext cx="5162550" cy="409575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31</xdr:row>
      <xdr:rowOff>104775</xdr:rowOff>
    </xdr:from>
    <xdr:to>
      <xdr:col>8</xdr:col>
      <xdr:colOff>419100</xdr:colOff>
      <xdr:row>31</xdr:row>
      <xdr:rowOff>171450</xdr:rowOff>
    </xdr:to>
    <xdr:sp>
      <xdr:nvSpPr>
        <xdr:cNvPr id="2" name="AutoShape 2"/>
        <xdr:cNvSpPr>
          <a:spLocks/>
        </xdr:cNvSpPr>
      </xdr:nvSpPr>
      <xdr:spPr>
        <a:xfrm>
          <a:off x="8943975" y="9725025"/>
          <a:ext cx="219075"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32</xdr:row>
      <xdr:rowOff>104775</xdr:rowOff>
    </xdr:from>
    <xdr:to>
      <xdr:col>8</xdr:col>
      <xdr:colOff>419100</xdr:colOff>
      <xdr:row>32</xdr:row>
      <xdr:rowOff>180975</xdr:rowOff>
    </xdr:to>
    <xdr:sp>
      <xdr:nvSpPr>
        <xdr:cNvPr id="3" name="AutoShape 3"/>
        <xdr:cNvSpPr>
          <a:spLocks/>
        </xdr:cNvSpPr>
      </xdr:nvSpPr>
      <xdr:spPr>
        <a:xfrm>
          <a:off x="8943975" y="9934575"/>
          <a:ext cx="219075"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33</xdr:row>
      <xdr:rowOff>104775</xdr:rowOff>
    </xdr:from>
    <xdr:to>
      <xdr:col>8</xdr:col>
      <xdr:colOff>419100</xdr:colOff>
      <xdr:row>33</xdr:row>
      <xdr:rowOff>171450</xdr:rowOff>
    </xdr:to>
    <xdr:sp>
      <xdr:nvSpPr>
        <xdr:cNvPr id="4" name="AutoShape 4"/>
        <xdr:cNvSpPr>
          <a:spLocks/>
        </xdr:cNvSpPr>
      </xdr:nvSpPr>
      <xdr:spPr>
        <a:xfrm>
          <a:off x="8943975" y="10248900"/>
          <a:ext cx="219075"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33</xdr:row>
      <xdr:rowOff>0</xdr:rowOff>
    </xdr:from>
    <xdr:to>
      <xdr:col>9</xdr:col>
      <xdr:colOff>419100</xdr:colOff>
      <xdr:row>33</xdr:row>
      <xdr:rowOff>0</xdr:rowOff>
    </xdr:to>
    <xdr:sp>
      <xdr:nvSpPr>
        <xdr:cNvPr id="5" name="AutoShape 5"/>
        <xdr:cNvSpPr>
          <a:spLocks/>
        </xdr:cNvSpPr>
      </xdr:nvSpPr>
      <xdr:spPr>
        <a:xfrm>
          <a:off x="9991725" y="10144125"/>
          <a:ext cx="219075" cy="0"/>
        </a:xfrm>
        <a:prstGeom prst="rightArrow">
          <a:avLst>
            <a:gd name="adj" fmla="val 50000"/>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0</xdr:row>
      <xdr:rowOff>361950</xdr:rowOff>
    </xdr:from>
    <xdr:to>
      <xdr:col>11</xdr:col>
      <xdr:colOff>600075</xdr:colOff>
      <xdr:row>12</xdr:row>
      <xdr:rowOff>38100</xdr:rowOff>
    </xdr:to>
    <xdr:graphicFrame>
      <xdr:nvGraphicFramePr>
        <xdr:cNvPr id="1" name="Chart 3"/>
        <xdr:cNvGraphicFramePr/>
      </xdr:nvGraphicFramePr>
      <xdr:xfrm>
        <a:off x="3829050" y="361950"/>
        <a:ext cx="3895725" cy="2647950"/>
      </xdr:xfrm>
      <a:graphic>
        <a:graphicData uri="http://schemas.openxmlformats.org/drawingml/2006/chart">
          <c:chart xmlns:c="http://schemas.openxmlformats.org/drawingml/2006/chart" r:id="rId1"/>
        </a:graphicData>
      </a:graphic>
    </xdr:graphicFrame>
    <xdr:clientData/>
  </xdr:twoCellAnchor>
  <xdr:twoCellAnchor>
    <xdr:from>
      <xdr:col>5</xdr:col>
      <xdr:colOff>552450</xdr:colOff>
      <xdr:row>12</xdr:row>
      <xdr:rowOff>47625</xdr:rowOff>
    </xdr:from>
    <xdr:to>
      <xdr:col>12</xdr:col>
      <xdr:colOff>76200</xdr:colOff>
      <xdr:row>29</xdr:row>
      <xdr:rowOff>85725</xdr:rowOff>
    </xdr:to>
    <xdr:graphicFrame>
      <xdr:nvGraphicFramePr>
        <xdr:cNvPr id="2" name="Chart 4"/>
        <xdr:cNvGraphicFramePr/>
      </xdr:nvGraphicFramePr>
      <xdr:xfrm>
        <a:off x="4019550" y="3019425"/>
        <a:ext cx="3790950" cy="2828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1"/>
  <sheetViews>
    <sheetView tabSelected="1" zoomScale="70" zoomScaleNormal="70" zoomScaleSheetLayoutView="55" zoomScalePageLayoutView="0" workbookViewId="0" topLeftCell="A1">
      <selection activeCell="A10" sqref="A10"/>
    </sheetView>
  </sheetViews>
  <sheetFormatPr defaultColWidth="9.140625" defaultRowHeight="12.75"/>
  <cols>
    <col min="1" max="1" width="147.7109375" style="123" customWidth="1"/>
    <col min="2" max="16384" width="9.140625" style="123" customWidth="1"/>
  </cols>
  <sheetData>
    <row r="1" s="115" customFormat="1" ht="69.75" customHeight="1">
      <c r="A1" s="1" t="s">
        <v>0</v>
      </c>
    </row>
    <row r="2" spans="1:5" s="115" customFormat="1" ht="15.75">
      <c r="A2" s="2" t="s">
        <v>1</v>
      </c>
      <c r="D2" s="116"/>
      <c r="E2" s="117"/>
    </row>
    <row r="3" s="119" customFormat="1" ht="146.25" customHeight="1">
      <c r="A3" s="118" t="s">
        <v>52</v>
      </c>
    </row>
    <row r="4" s="119" customFormat="1" ht="43.5" customHeight="1">
      <c r="A4" s="114" t="s">
        <v>54</v>
      </c>
    </row>
    <row r="5" s="119" customFormat="1" ht="79.5" customHeight="1">
      <c r="A5" s="120" t="s">
        <v>64</v>
      </c>
    </row>
    <row r="6" s="115" customFormat="1" ht="15"/>
    <row r="7" spans="1:5" s="115" customFormat="1" ht="15.75">
      <c r="A7" s="2" t="s">
        <v>2</v>
      </c>
      <c r="D7" s="116"/>
      <c r="E7" s="117"/>
    </row>
    <row r="8" spans="1:11" s="119" customFormat="1" ht="100.5" customHeight="1">
      <c r="A8" s="124" t="s">
        <v>58</v>
      </c>
      <c r="B8" s="120"/>
      <c r="C8" s="120"/>
      <c r="D8" s="120"/>
      <c r="E8" s="120"/>
      <c r="F8" s="120"/>
      <c r="G8" s="120"/>
      <c r="H8" s="120"/>
      <c r="I8" s="120"/>
      <c r="J8" s="120"/>
      <c r="K8" s="120"/>
    </row>
    <row r="9" spans="1:11" s="119" customFormat="1" ht="57" customHeight="1">
      <c r="A9" s="124" t="s">
        <v>59</v>
      </c>
      <c r="B9" s="120"/>
      <c r="C9" s="120"/>
      <c r="D9" s="120"/>
      <c r="E9" s="120"/>
      <c r="F9" s="120"/>
      <c r="G9" s="120"/>
      <c r="H9" s="120"/>
      <c r="I9" s="120"/>
      <c r="J9" s="120"/>
      <c r="K9" s="120"/>
    </row>
    <row r="10" spans="1:11" s="119" customFormat="1" ht="57" customHeight="1">
      <c r="A10" s="124" t="s">
        <v>66</v>
      </c>
      <c r="B10" s="120"/>
      <c r="C10" s="120"/>
      <c r="D10" s="120"/>
      <c r="E10" s="120"/>
      <c r="F10" s="120"/>
      <c r="G10" s="120"/>
      <c r="H10" s="120"/>
      <c r="I10" s="120"/>
      <c r="J10" s="120"/>
      <c r="K10" s="120"/>
    </row>
    <row r="11" s="119" customFormat="1" ht="132" customHeight="1">
      <c r="A11" s="124" t="s">
        <v>60</v>
      </c>
    </row>
    <row r="12" s="119" customFormat="1" ht="46.5" customHeight="1">
      <c r="A12" s="124" t="s">
        <v>61</v>
      </c>
    </row>
    <row r="13" s="119" customFormat="1" ht="43.5" customHeight="1">
      <c r="A13" s="114" t="s">
        <v>53</v>
      </c>
    </row>
    <row r="14" s="119" customFormat="1" ht="58.5" customHeight="1">
      <c r="A14" s="124" t="s">
        <v>62</v>
      </c>
    </row>
    <row r="15" s="119" customFormat="1" ht="78.75" customHeight="1">
      <c r="A15" s="124" t="s">
        <v>63</v>
      </c>
    </row>
    <row r="16" s="119" customFormat="1" ht="14.25" customHeight="1"/>
    <row r="17" spans="1:5" s="115" customFormat="1" ht="15.75">
      <c r="A17" s="2" t="s">
        <v>3</v>
      </c>
      <c r="D17" s="116"/>
      <c r="E17" s="117"/>
    </row>
    <row r="18" spans="1:10" s="115" customFormat="1" ht="48" customHeight="1">
      <c r="A18" s="118" t="s">
        <v>4</v>
      </c>
      <c r="B18" s="121"/>
      <c r="C18" s="121"/>
      <c r="D18" s="121"/>
      <c r="E18" s="121"/>
      <c r="F18" s="121"/>
      <c r="G18" s="121"/>
      <c r="H18" s="121"/>
      <c r="I18" s="121"/>
      <c r="J18" s="121"/>
    </row>
    <row r="19" spans="1:10" s="115" customFormat="1" ht="49.5" customHeight="1">
      <c r="A19" s="118" t="s">
        <v>56</v>
      </c>
      <c r="B19" s="121"/>
      <c r="C19" s="121"/>
      <c r="D19" s="121"/>
      <c r="E19" s="121"/>
      <c r="F19" s="121"/>
      <c r="G19" s="121"/>
      <c r="H19" s="121"/>
      <c r="I19" s="121"/>
      <c r="J19" s="121"/>
    </row>
    <row r="20" spans="1:10" s="115" customFormat="1" ht="114" customHeight="1">
      <c r="A20" s="118" t="s">
        <v>57</v>
      </c>
      <c r="B20" s="121"/>
      <c r="C20" s="121"/>
      <c r="D20" s="121"/>
      <c r="E20" s="121"/>
      <c r="F20" s="121"/>
      <c r="G20" s="121"/>
      <c r="H20" s="121"/>
      <c r="I20" s="121"/>
      <c r="J20" s="121"/>
    </row>
    <row r="21" spans="1:10" s="115" customFormat="1" ht="57" customHeight="1">
      <c r="A21" s="118" t="s">
        <v>5</v>
      </c>
      <c r="B21" s="121"/>
      <c r="C21" s="121"/>
      <c r="D21" s="121"/>
      <c r="E21" s="121"/>
      <c r="F21" s="121"/>
      <c r="G21" s="121"/>
      <c r="H21" s="121"/>
      <c r="I21" s="121"/>
      <c r="J21" s="121"/>
    </row>
    <row r="22" s="122" customFormat="1" ht="15"/>
    <row r="23" s="122" customFormat="1" ht="15"/>
    <row r="24" s="122" customFormat="1" ht="15"/>
    <row r="25" s="122" customFormat="1" ht="15"/>
    <row r="26" s="122" customFormat="1" ht="15"/>
    <row r="27" s="122" customFormat="1" ht="15"/>
    <row r="28" s="122" customFormat="1" ht="15"/>
    <row r="29" s="122" customFormat="1" ht="15"/>
    <row r="30" s="122" customFormat="1" ht="15"/>
    <row r="31" s="122" customFormat="1" ht="15"/>
    <row r="32" s="122" customFormat="1" ht="15"/>
    <row r="33" s="122" customFormat="1" ht="15"/>
    <row r="34" s="122" customFormat="1" ht="15"/>
    <row r="35" s="122" customFormat="1" ht="15"/>
    <row r="36" s="122" customFormat="1" ht="15"/>
    <row r="37" s="122" customFormat="1" ht="15"/>
    <row r="38" s="122" customFormat="1" ht="15"/>
    <row r="39" s="122" customFormat="1" ht="15"/>
    <row r="40" s="122" customFormat="1" ht="15"/>
    <row r="41" s="122" customFormat="1" ht="15"/>
    <row r="42" s="122" customFormat="1" ht="15"/>
    <row r="43" s="122" customFormat="1" ht="15"/>
    <row r="44" s="122" customFormat="1" ht="15"/>
    <row r="45" s="122" customFormat="1" ht="15"/>
    <row r="46" s="122" customFormat="1" ht="15"/>
    <row r="47" s="122" customFormat="1" ht="15"/>
    <row r="48" s="122" customFormat="1" ht="15"/>
    <row r="49" s="122" customFormat="1" ht="15"/>
    <row r="50" s="122" customFormat="1" ht="15"/>
    <row r="51" s="122" customFormat="1" ht="15"/>
    <row r="52" s="122" customFormat="1" ht="15"/>
    <row r="53" s="122" customFormat="1" ht="15"/>
    <row r="54" s="122" customFormat="1" ht="15"/>
    <row r="55" s="122" customFormat="1" ht="15"/>
    <row r="56" s="122" customFormat="1" ht="15"/>
    <row r="57" s="122" customFormat="1" ht="15"/>
    <row r="58" s="122" customFormat="1" ht="15"/>
    <row r="59" s="122" customFormat="1" ht="15"/>
    <row r="60" s="122" customFormat="1" ht="15"/>
    <row r="61" s="122" customFormat="1" ht="15"/>
    <row r="62" s="122" customFormat="1" ht="15"/>
    <row r="63" s="122" customFormat="1" ht="15"/>
    <row r="64" s="122" customFormat="1" ht="15"/>
    <row r="65" s="122" customFormat="1" ht="15"/>
    <row r="66" s="122" customFormat="1" ht="15"/>
    <row r="67" s="122" customFormat="1" ht="15"/>
    <row r="68" s="122" customFormat="1" ht="15"/>
    <row r="69" s="122" customFormat="1" ht="15"/>
    <row r="70" s="122" customFormat="1" ht="15"/>
    <row r="71" s="122" customFormat="1" ht="15"/>
    <row r="72" s="122" customFormat="1" ht="15"/>
    <row r="73" s="122" customFormat="1" ht="15"/>
    <row r="74" s="122" customFormat="1" ht="15"/>
    <row r="75" s="122" customFormat="1" ht="15"/>
    <row r="76" s="122" customFormat="1" ht="15"/>
    <row r="77" s="122" customFormat="1" ht="15"/>
    <row r="78" s="122" customFormat="1" ht="15"/>
    <row r="79" s="122" customFormat="1" ht="15"/>
    <row r="80" s="122" customFormat="1" ht="15"/>
    <row r="81" s="122" customFormat="1" ht="15"/>
    <row r="82" s="122" customFormat="1" ht="15"/>
    <row r="83" s="122" customFormat="1" ht="15"/>
    <row r="84" s="122" customFormat="1" ht="15"/>
    <row r="85" s="122" customFormat="1" ht="15"/>
    <row r="86" s="122" customFormat="1" ht="15"/>
    <row r="87" s="122" customFormat="1" ht="15"/>
    <row r="88" s="122" customFormat="1" ht="15"/>
    <row r="89" s="122" customFormat="1" ht="15"/>
    <row r="90" s="122" customFormat="1" ht="15"/>
    <row r="91" s="122" customFormat="1" ht="15"/>
    <row r="92" s="122" customFormat="1" ht="15"/>
    <row r="93" s="122" customFormat="1" ht="15"/>
    <row r="94" s="122" customFormat="1" ht="15"/>
    <row r="95" s="122" customFormat="1" ht="15"/>
    <row r="96" s="122" customFormat="1" ht="15"/>
    <row r="97" s="122" customFormat="1" ht="15"/>
    <row r="98" s="122" customFormat="1" ht="15"/>
    <row r="99" s="122" customFormat="1" ht="15"/>
    <row r="100" s="122" customFormat="1" ht="15"/>
    <row r="101" s="122" customFormat="1" ht="15"/>
    <row r="102" s="122" customFormat="1" ht="15"/>
    <row r="103" s="122" customFormat="1" ht="15"/>
    <row r="104" s="122" customFormat="1" ht="15"/>
    <row r="105" s="122" customFormat="1" ht="15"/>
    <row r="106" s="122" customFormat="1" ht="15"/>
    <row r="107" s="122" customFormat="1" ht="15"/>
    <row r="108" s="122" customFormat="1" ht="15"/>
    <row r="109" s="122" customFormat="1" ht="15"/>
    <row r="110" s="122" customFormat="1" ht="15"/>
    <row r="111" s="122" customFormat="1" ht="15"/>
    <row r="112" s="122" customFormat="1" ht="15"/>
    <row r="113" s="122" customFormat="1" ht="15"/>
    <row r="114" s="122" customFormat="1" ht="15"/>
    <row r="115" s="122" customFormat="1" ht="15"/>
    <row r="116" s="122" customFormat="1" ht="15"/>
    <row r="117" s="122" customFormat="1" ht="15"/>
    <row r="118" s="122" customFormat="1" ht="15"/>
    <row r="119" s="122" customFormat="1" ht="15"/>
    <row r="120" s="122" customFormat="1" ht="15"/>
    <row r="121" s="122" customFormat="1" ht="15"/>
    <row r="122" s="122" customFormat="1" ht="15"/>
    <row r="123" s="122" customFormat="1" ht="15"/>
    <row r="124" s="122" customFormat="1" ht="15"/>
    <row r="125" s="122" customFormat="1" ht="15"/>
    <row r="126" s="122" customFormat="1" ht="15"/>
    <row r="127" s="122" customFormat="1" ht="15"/>
    <row r="128" s="122" customFormat="1" ht="15"/>
    <row r="129" s="122" customFormat="1" ht="15"/>
    <row r="130" s="122" customFormat="1" ht="15"/>
    <row r="131" s="122" customFormat="1" ht="15"/>
    <row r="132" s="122" customFormat="1" ht="15"/>
    <row r="133" s="122" customFormat="1" ht="15"/>
    <row r="134" s="122" customFormat="1" ht="15"/>
    <row r="135" s="122" customFormat="1" ht="15"/>
    <row r="136" s="122" customFormat="1" ht="15"/>
    <row r="137" s="122" customFormat="1" ht="15"/>
    <row r="138" s="122" customFormat="1" ht="15"/>
    <row r="139" s="122" customFormat="1" ht="15"/>
    <row r="140" s="122" customFormat="1" ht="15"/>
    <row r="141" s="122" customFormat="1" ht="15"/>
    <row r="142" s="122" customFormat="1" ht="15"/>
    <row r="143" s="122" customFormat="1" ht="15"/>
    <row r="144" s="122" customFormat="1" ht="15"/>
    <row r="145" s="122" customFormat="1" ht="15"/>
    <row r="146" s="122" customFormat="1" ht="15"/>
    <row r="147" s="122" customFormat="1" ht="15"/>
    <row r="148" s="122" customFormat="1" ht="15"/>
    <row r="149" s="122" customFormat="1" ht="15"/>
    <row r="150" s="122" customFormat="1" ht="15"/>
    <row r="151" s="122" customFormat="1" ht="15"/>
    <row r="152" s="122" customFormat="1" ht="15"/>
    <row r="153" s="122" customFormat="1" ht="15"/>
    <row r="154" s="122" customFormat="1" ht="15"/>
    <row r="155" s="122" customFormat="1" ht="15"/>
    <row r="156" s="122" customFormat="1" ht="15"/>
    <row r="157" s="122" customFormat="1" ht="15"/>
    <row r="158" s="122" customFormat="1" ht="15"/>
    <row r="159" s="122" customFormat="1" ht="15"/>
    <row r="160" s="122" customFormat="1" ht="15"/>
    <row r="161" s="122" customFormat="1" ht="15"/>
    <row r="162" s="122" customFormat="1" ht="15"/>
    <row r="163" s="122" customFormat="1" ht="15"/>
    <row r="164" s="122" customFormat="1" ht="15"/>
    <row r="165" s="122" customFormat="1" ht="15"/>
    <row r="166" s="122" customFormat="1" ht="15"/>
    <row r="167" s="122" customFormat="1" ht="15"/>
    <row r="168" s="122" customFormat="1" ht="15"/>
    <row r="169" s="122" customFormat="1" ht="15"/>
    <row r="170" s="122" customFormat="1" ht="15"/>
    <row r="171" s="122" customFormat="1" ht="15"/>
    <row r="172" s="122" customFormat="1" ht="15"/>
    <row r="173" s="122" customFormat="1" ht="15"/>
    <row r="174" s="122" customFormat="1" ht="15"/>
    <row r="175" s="122" customFormat="1" ht="15"/>
    <row r="176" s="122" customFormat="1" ht="15"/>
    <row r="177" s="122" customFormat="1" ht="15"/>
    <row r="178" s="122" customFormat="1" ht="15"/>
    <row r="179" s="122" customFormat="1" ht="15"/>
    <row r="180" s="122" customFormat="1" ht="15"/>
    <row r="181" s="122" customFormat="1" ht="15"/>
    <row r="182" s="122" customFormat="1" ht="15"/>
    <row r="183" s="122" customFormat="1" ht="15"/>
    <row r="184" s="122" customFormat="1" ht="15"/>
    <row r="185" s="122" customFormat="1" ht="15"/>
    <row r="186" s="122" customFormat="1" ht="15"/>
    <row r="187" s="122" customFormat="1" ht="15"/>
    <row r="188" s="122" customFormat="1" ht="15"/>
    <row r="189" s="122" customFormat="1" ht="15"/>
    <row r="190" s="122" customFormat="1" ht="15"/>
    <row r="191" s="122" customFormat="1" ht="15"/>
    <row r="192" s="122" customFormat="1" ht="15"/>
    <row r="193" s="122" customFormat="1" ht="15"/>
    <row r="194" s="122" customFormat="1" ht="15"/>
    <row r="195" s="122" customFormat="1" ht="15"/>
    <row r="196" s="122" customFormat="1" ht="15"/>
    <row r="197" s="122" customFormat="1" ht="15"/>
    <row r="198" s="122" customFormat="1" ht="15"/>
    <row r="199" s="122" customFormat="1" ht="15"/>
    <row r="200" s="122" customFormat="1" ht="15"/>
    <row r="201" s="122" customFormat="1" ht="15"/>
    <row r="202" s="122" customFormat="1" ht="15"/>
    <row r="203" s="122" customFormat="1" ht="15"/>
    <row r="204" s="122" customFormat="1" ht="15"/>
  </sheetData>
  <sheetProtection/>
  <printOptions/>
  <pageMargins left="0.75" right="0.75" top="1" bottom="1" header="0.5" footer="0.5"/>
  <pageSetup horizontalDpi="300" verticalDpi="300" orientation="portrait" scale="80" r:id="rId1"/>
  <headerFooter alignWithMargins="0">
    <oddFooter>&amp;C&amp;A&amp;RPage &amp;P</oddFooter>
  </headerFooter>
  <rowBreaks count="1" manualBreakCount="1">
    <brk id="11" max="0" man="1"/>
  </rowBreaks>
</worksheet>
</file>

<file path=xl/worksheets/sheet2.xml><?xml version="1.0" encoding="utf-8"?>
<worksheet xmlns="http://schemas.openxmlformats.org/spreadsheetml/2006/main" xmlns:r="http://schemas.openxmlformats.org/officeDocument/2006/relationships">
  <dimension ref="A1:R50"/>
  <sheetViews>
    <sheetView zoomScale="55" zoomScaleNormal="55" zoomScaleSheetLayoutView="55" zoomScalePageLayoutView="0" workbookViewId="0" topLeftCell="A16">
      <selection activeCell="H34" sqref="H34"/>
    </sheetView>
  </sheetViews>
  <sheetFormatPr defaultColWidth="9.140625" defaultRowHeight="12.75"/>
  <cols>
    <col min="1" max="1" width="21.140625" style="45" customWidth="1"/>
    <col min="2" max="6" width="15.7109375" style="45" customWidth="1"/>
    <col min="7" max="7" width="15.7109375" style="66" customWidth="1"/>
    <col min="8" max="8" width="15.7109375" style="67" customWidth="1"/>
    <col min="9" max="9" width="15.7109375" style="68" customWidth="1"/>
    <col min="10" max="13" width="15.7109375" style="45" customWidth="1"/>
    <col min="14" max="15" width="9.140625" style="45" customWidth="1"/>
    <col min="16" max="16" width="13.140625" style="45" customWidth="1"/>
    <col min="17" max="16384" width="9.140625" style="45" customWidth="1"/>
  </cols>
  <sheetData>
    <row r="1" spans="1:12" s="3" customFormat="1" ht="48" customHeight="1">
      <c r="A1" s="130" t="s">
        <v>6</v>
      </c>
      <c r="B1" s="131"/>
      <c r="C1" s="131"/>
      <c r="D1" s="131"/>
      <c r="E1" s="131"/>
      <c r="F1" s="131"/>
      <c r="G1" s="131"/>
      <c r="H1" s="131"/>
      <c r="I1" s="131"/>
      <c r="J1" s="131"/>
      <c r="K1" s="131"/>
      <c r="L1" s="131"/>
    </row>
    <row r="2" spans="7:9" s="5" customFormat="1" ht="25.5" customHeight="1">
      <c r="G2" s="6"/>
      <c r="H2" s="7"/>
      <c r="I2" s="8"/>
    </row>
    <row r="3" spans="1:10" s="11" customFormat="1" ht="30" customHeight="1">
      <c r="A3" s="9" t="s">
        <v>7</v>
      </c>
      <c r="B3" s="128" t="s">
        <v>8</v>
      </c>
      <c r="C3" s="129"/>
      <c r="D3" s="129"/>
      <c r="E3" s="129"/>
      <c r="F3" s="129"/>
      <c r="G3" s="129"/>
      <c r="H3" s="10"/>
      <c r="I3" s="9" t="s">
        <v>9</v>
      </c>
      <c r="J3" s="11" t="s">
        <v>10</v>
      </c>
    </row>
    <row r="4" spans="2:10" s="11" customFormat="1" ht="30" customHeight="1">
      <c r="B4" s="129"/>
      <c r="C4" s="129"/>
      <c r="D4" s="129"/>
      <c r="E4" s="129"/>
      <c r="F4" s="129"/>
      <c r="G4" s="129"/>
      <c r="H4" s="10"/>
      <c r="I4" s="9" t="s">
        <v>11</v>
      </c>
      <c r="J4" s="11" t="s">
        <v>10</v>
      </c>
    </row>
    <row r="5" spans="1:10" s="11" customFormat="1" ht="30" customHeight="1">
      <c r="A5" s="9" t="s">
        <v>12</v>
      </c>
      <c r="G5" s="12"/>
      <c r="H5" s="10"/>
      <c r="I5" s="9" t="s">
        <v>13</v>
      </c>
      <c r="J5" s="11" t="s">
        <v>10</v>
      </c>
    </row>
    <row r="6" spans="1:11" s="11" customFormat="1" ht="30" customHeight="1">
      <c r="A6" s="9" t="s">
        <v>14</v>
      </c>
      <c r="C6" s="11" t="s">
        <v>15</v>
      </c>
      <c r="G6" s="12"/>
      <c r="H6" s="10"/>
      <c r="I6" s="9" t="s">
        <v>16</v>
      </c>
      <c r="K6" s="11" t="s">
        <v>10</v>
      </c>
    </row>
    <row r="7" spans="1:9" s="11" customFormat="1" ht="42" customHeight="1">
      <c r="A7" s="125" t="s">
        <v>17</v>
      </c>
      <c r="B7" s="126"/>
      <c r="C7" s="69" t="s">
        <v>15</v>
      </c>
      <c r="G7" s="12"/>
      <c r="H7" s="10"/>
      <c r="I7" s="9"/>
    </row>
    <row r="8" spans="1:9" s="11" customFormat="1" ht="57.75" customHeight="1">
      <c r="A8" s="125" t="s">
        <v>35</v>
      </c>
      <c r="B8" s="126"/>
      <c r="C8" s="127"/>
      <c r="D8" s="127"/>
      <c r="E8" s="11" t="s">
        <v>15</v>
      </c>
      <c r="G8" s="12"/>
      <c r="H8" s="10"/>
      <c r="I8" s="9"/>
    </row>
    <row r="9" spans="1:9" s="11" customFormat="1" ht="53.25" customHeight="1">
      <c r="A9" s="125" t="s">
        <v>41</v>
      </c>
      <c r="B9" s="126"/>
      <c r="C9" s="127"/>
      <c r="D9" s="127"/>
      <c r="E9" s="11" t="s">
        <v>34</v>
      </c>
      <c r="G9" s="12"/>
      <c r="H9" s="10"/>
      <c r="I9" s="9"/>
    </row>
    <row r="10" spans="1:17" s="13" customFormat="1" ht="22.5" customHeight="1" thickBot="1">
      <c r="A10" s="11"/>
      <c r="B10" s="11"/>
      <c r="C10" s="11"/>
      <c r="D10" s="11"/>
      <c r="E10" s="11"/>
      <c r="F10" s="11"/>
      <c r="G10" s="12"/>
      <c r="H10" s="10"/>
      <c r="I10" s="9"/>
      <c r="J10" s="11"/>
      <c r="K10" s="11"/>
      <c r="L10" s="11"/>
      <c r="M10" s="11"/>
      <c r="N10" s="11"/>
      <c r="O10" s="11"/>
      <c r="P10" s="11"/>
      <c r="Q10" s="11"/>
    </row>
    <row r="11" spans="1:18" s="19" customFormat="1" ht="66" customHeight="1" thickBot="1">
      <c r="A11" s="80" t="s">
        <v>18</v>
      </c>
      <c r="B11" s="81" t="s">
        <v>42</v>
      </c>
      <c r="C11" s="81" t="s">
        <v>36</v>
      </c>
      <c r="D11" s="81" t="s">
        <v>37</v>
      </c>
      <c r="E11" s="81" t="s">
        <v>38</v>
      </c>
      <c r="F11" s="82" t="s">
        <v>39</v>
      </c>
      <c r="G11" s="14"/>
      <c r="H11" s="15"/>
      <c r="I11" s="14"/>
      <c r="J11" s="14"/>
      <c r="K11" s="16"/>
      <c r="L11" s="17"/>
      <c r="M11" s="18"/>
      <c r="N11" s="18"/>
      <c r="O11" s="18"/>
      <c r="P11" s="18"/>
      <c r="Q11" s="18"/>
      <c r="R11" s="18"/>
    </row>
    <row r="12" spans="1:18" s="13" customFormat="1" ht="16.5" customHeight="1">
      <c r="A12" s="74">
        <v>31643</v>
      </c>
      <c r="B12" s="75"/>
      <c r="C12" s="76">
        <f aca="true" t="shared" si="0" ref="C12:C22">D12/1000</f>
        <v>1.8</v>
      </c>
      <c r="D12" s="77">
        <v>1800</v>
      </c>
      <c r="E12" s="78">
        <f aca="true" t="shared" si="1" ref="E12:E22">LN($C12)</f>
        <v>0.5877866649021191</v>
      </c>
      <c r="F12" s="79">
        <f aca="true" t="shared" si="2" ref="F12:F22">(A12-DATE(1986,1,1))/365</f>
        <v>0.6301369863013698</v>
      </c>
      <c r="G12" s="25"/>
      <c r="H12" s="26"/>
      <c r="I12" s="27"/>
      <c r="J12" s="28"/>
      <c r="K12" s="29"/>
      <c r="L12" s="30"/>
      <c r="M12" s="11"/>
      <c r="N12" s="11"/>
      <c r="O12" s="11"/>
      <c r="P12" s="11"/>
      <c r="Q12" s="11"/>
      <c r="R12" s="11"/>
    </row>
    <row r="13" spans="1:18" s="13" customFormat="1" ht="16.5" customHeight="1">
      <c r="A13" s="20">
        <v>31975</v>
      </c>
      <c r="B13" s="70"/>
      <c r="C13" s="21">
        <f t="shared" si="0"/>
        <v>0.44</v>
      </c>
      <c r="D13" s="22">
        <v>440</v>
      </c>
      <c r="E13" s="23">
        <f t="shared" si="1"/>
        <v>-0.8209805520698302</v>
      </c>
      <c r="F13" s="24">
        <f t="shared" si="2"/>
        <v>1.5397260273972602</v>
      </c>
      <c r="G13" s="25"/>
      <c r="H13" s="26"/>
      <c r="I13" s="27"/>
      <c r="J13" s="28"/>
      <c r="K13" s="29"/>
      <c r="L13" s="30"/>
      <c r="M13" s="11"/>
      <c r="N13" s="11"/>
      <c r="O13" s="11"/>
      <c r="P13" s="11"/>
      <c r="Q13" s="11"/>
      <c r="R13" s="11"/>
    </row>
    <row r="14" spans="1:18" s="13" customFormat="1" ht="16.5" customHeight="1">
      <c r="A14" s="20">
        <v>32049</v>
      </c>
      <c r="B14" s="70"/>
      <c r="C14" s="21">
        <f t="shared" si="0"/>
        <v>0.37</v>
      </c>
      <c r="D14" s="22">
        <v>370</v>
      </c>
      <c r="E14" s="23">
        <f t="shared" si="1"/>
        <v>-0.9942522733438669</v>
      </c>
      <c r="F14" s="24">
        <f t="shared" si="2"/>
        <v>1.7424657534246575</v>
      </c>
      <c r="G14" s="25"/>
      <c r="H14" s="26"/>
      <c r="I14" s="27"/>
      <c r="J14" s="28"/>
      <c r="K14" s="29"/>
      <c r="L14" s="30"/>
      <c r="M14" s="11"/>
      <c r="N14" s="11"/>
      <c r="O14" s="11"/>
      <c r="P14" s="11"/>
      <c r="Q14" s="11"/>
      <c r="R14" s="11"/>
    </row>
    <row r="15" spans="1:18" s="13" customFormat="1" ht="16.5" customHeight="1">
      <c r="A15" s="20">
        <v>32130</v>
      </c>
      <c r="B15" s="70"/>
      <c r="C15" s="21">
        <f t="shared" si="0"/>
        <v>0.32</v>
      </c>
      <c r="D15" s="22">
        <v>320</v>
      </c>
      <c r="E15" s="23">
        <f t="shared" si="1"/>
        <v>-1.1394342831883648</v>
      </c>
      <c r="F15" s="24">
        <f t="shared" si="2"/>
        <v>1.9643835616438357</v>
      </c>
      <c r="G15" s="25"/>
      <c r="H15" s="26"/>
      <c r="I15" s="27"/>
      <c r="J15" s="28"/>
      <c r="K15" s="29"/>
      <c r="L15" s="30"/>
      <c r="M15" s="11"/>
      <c r="N15" s="11"/>
      <c r="O15" s="11"/>
      <c r="P15" s="11"/>
      <c r="Q15" s="11"/>
      <c r="R15" s="11"/>
    </row>
    <row r="16" spans="1:18" s="13" customFormat="1" ht="16.5" customHeight="1">
      <c r="A16" s="20">
        <v>32319</v>
      </c>
      <c r="B16" s="70"/>
      <c r="C16" s="21">
        <f t="shared" si="0"/>
        <v>0.27</v>
      </c>
      <c r="D16" s="22">
        <v>270</v>
      </c>
      <c r="E16" s="23">
        <f t="shared" si="1"/>
        <v>-1.3093333199837622</v>
      </c>
      <c r="F16" s="24">
        <f t="shared" si="2"/>
        <v>2.4821917808219176</v>
      </c>
      <c r="G16" s="25"/>
      <c r="H16" s="26"/>
      <c r="I16" s="27"/>
      <c r="J16" s="28"/>
      <c r="K16" s="29"/>
      <c r="L16" s="30"/>
      <c r="M16" s="11"/>
      <c r="N16" s="11"/>
      <c r="O16" s="11"/>
      <c r="P16" s="11"/>
      <c r="Q16" s="11"/>
      <c r="R16" s="11"/>
    </row>
    <row r="17" spans="1:18" s="13" customFormat="1" ht="16.5" customHeight="1">
      <c r="A17" s="20">
        <v>32416</v>
      </c>
      <c r="B17" s="70"/>
      <c r="C17" s="21">
        <f t="shared" si="0"/>
        <v>0.26</v>
      </c>
      <c r="D17" s="22">
        <v>260</v>
      </c>
      <c r="E17" s="23">
        <f t="shared" si="1"/>
        <v>-1.3470736479666092</v>
      </c>
      <c r="F17" s="24">
        <f t="shared" si="2"/>
        <v>2.747945205479452</v>
      </c>
      <c r="G17" s="25"/>
      <c r="H17" s="26"/>
      <c r="I17" s="27"/>
      <c r="J17" s="28"/>
      <c r="K17" s="29"/>
      <c r="L17" s="30"/>
      <c r="M17" s="11"/>
      <c r="N17" s="11"/>
      <c r="O17" s="11"/>
      <c r="P17" s="11"/>
      <c r="Q17" s="11"/>
      <c r="R17" s="11"/>
    </row>
    <row r="18" spans="1:18" s="13" customFormat="1" ht="16.5" customHeight="1">
      <c r="A18" s="20">
        <v>32498</v>
      </c>
      <c r="B18" s="70"/>
      <c r="C18" s="21">
        <f t="shared" si="0"/>
        <v>0.26</v>
      </c>
      <c r="D18" s="22">
        <v>260</v>
      </c>
      <c r="E18" s="23">
        <f t="shared" si="1"/>
        <v>-1.3470736479666092</v>
      </c>
      <c r="F18" s="24">
        <f t="shared" si="2"/>
        <v>2.9726027397260273</v>
      </c>
      <c r="G18" s="25"/>
      <c r="H18" s="26"/>
      <c r="I18" s="27"/>
      <c r="J18" s="28"/>
      <c r="K18" s="29"/>
      <c r="L18" s="30"/>
      <c r="M18" s="11"/>
      <c r="N18" s="11"/>
      <c r="O18" s="11"/>
      <c r="P18" s="11"/>
      <c r="Q18" s="11"/>
      <c r="R18" s="11"/>
    </row>
    <row r="19" spans="1:18" s="13" customFormat="1" ht="16.5" customHeight="1">
      <c r="A19" s="20">
        <v>32623</v>
      </c>
      <c r="B19" s="70"/>
      <c r="C19" s="21">
        <f t="shared" si="0"/>
        <v>0.22</v>
      </c>
      <c r="D19" s="22">
        <v>220</v>
      </c>
      <c r="E19" s="23">
        <f t="shared" si="1"/>
        <v>-1.5141277326297755</v>
      </c>
      <c r="F19" s="24">
        <f t="shared" si="2"/>
        <v>3.315068493150685</v>
      </c>
      <c r="G19" s="25"/>
      <c r="H19" s="26"/>
      <c r="I19" s="27"/>
      <c r="J19" s="28"/>
      <c r="K19" s="29"/>
      <c r="L19" s="30"/>
      <c r="M19" s="11"/>
      <c r="N19" s="11"/>
      <c r="O19" s="11"/>
      <c r="P19" s="11"/>
      <c r="Q19" s="11"/>
      <c r="R19" s="11"/>
    </row>
    <row r="20" spans="1:18" s="13" customFormat="1" ht="16.5" customHeight="1">
      <c r="A20" s="20">
        <v>32804</v>
      </c>
      <c r="B20" s="70"/>
      <c r="C20" s="21">
        <f t="shared" si="0"/>
        <v>0.11</v>
      </c>
      <c r="D20" s="22">
        <v>110</v>
      </c>
      <c r="E20" s="23">
        <f t="shared" si="1"/>
        <v>-2.2072749131897207</v>
      </c>
      <c r="F20" s="24">
        <f t="shared" si="2"/>
        <v>3.8109589041095893</v>
      </c>
      <c r="G20" s="25"/>
      <c r="H20" s="26"/>
      <c r="I20" s="27"/>
      <c r="J20" s="28"/>
      <c r="K20" s="29"/>
      <c r="L20" s="30"/>
      <c r="M20" s="11"/>
      <c r="N20" s="11"/>
      <c r="O20" s="11"/>
      <c r="P20" s="11"/>
      <c r="Q20" s="11"/>
      <c r="R20" s="11"/>
    </row>
    <row r="21" spans="1:18" s="13" customFormat="1" ht="16.5" customHeight="1">
      <c r="A21" s="20">
        <v>33423</v>
      </c>
      <c r="B21" s="70"/>
      <c r="C21" s="21">
        <f t="shared" si="0"/>
        <v>0.03</v>
      </c>
      <c r="D21" s="22">
        <v>30</v>
      </c>
      <c r="E21" s="23">
        <f t="shared" si="1"/>
        <v>-3.506557897319982</v>
      </c>
      <c r="F21" s="24">
        <f t="shared" si="2"/>
        <v>5.506849315068493</v>
      </c>
      <c r="G21" s="25"/>
      <c r="H21" s="26"/>
      <c r="I21" s="27"/>
      <c r="J21" s="28"/>
      <c r="K21" s="29"/>
      <c r="L21" s="30"/>
      <c r="M21" s="11"/>
      <c r="N21" s="11"/>
      <c r="O21" s="11"/>
      <c r="P21" s="11"/>
      <c r="Q21" s="11"/>
      <c r="R21" s="11"/>
    </row>
    <row r="22" spans="1:18" s="13" customFormat="1" ht="16.5" customHeight="1" thickBot="1">
      <c r="A22" s="31">
        <v>33562</v>
      </c>
      <c r="B22" s="71"/>
      <c r="C22" s="32">
        <f t="shared" si="0"/>
        <v>0.018</v>
      </c>
      <c r="D22" s="33">
        <v>18</v>
      </c>
      <c r="E22" s="34">
        <f t="shared" si="1"/>
        <v>-4.017383521085972</v>
      </c>
      <c r="F22" s="35">
        <f t="shared" si="2"/>
        <v>5.887671232876713</v>
      </c>
      <c r="G22" s="36"/>
      <c r="H22" s="26"/>
      <c r="I22" s="27"/>
      <c r="J22" s="28"/>
      <c r="K22" s="29"/>
      <c r="L22" s="30"/>
      <c r="M22" s="11"/>
      <c r="N22" s="11"/>
      <c r="O22" s="11"/>
      <c r="P22" s="11"/>
      <c r="Q22" s="11"/>
      <c r="R22" s="11"/>
    </row>
    <row r="23" spans="1:18" s="13" customFormat="1" ht="16.5" customHeight="1">
      <c r="A23" s="37" t="s">
        <v>40</v>
      </c>
      <c r="B23" s="72"/>
      <c r="C23" s="38">
        <v>0.005</v>
      </c>
      <c r="D23" s="38">
        <v>5</v>
      </c>
      <c r="E23" s="39">
        <f>LN(C23)</f>
        <v>-5.298317366548036</v>
      </c>
      <c r="F23" s="40"/>
      <c r="G23" s="40"/>
      <c r="H23" s="40"/>
      <c r="I23" s="40"/>
      <c r="J23" s="40"/>
      <c r="K23" s="11"/>
      <c r="L23" s="11"/>
      <c r="M23" s="11"/>
      <c r="N23" s="11"/>
      <c r="O23" s="11"/>
      <c r="P23" s="11"/>
      <c r="Q23" s="11"/>
      <c r="R23" s="11"/>
    </row>
    <row r="24" spans="1:18" s="13" customFormat="1" ht="16.5" customHeight="1" thickBot="1">
      <c r="A24" s="41" t="s">
        <v>19</v>
      </c>
      <c r="B24" s="73"/>
      <c r="C24" s="42">
        <v>0.3</v>
      </c>
      <c r="D24" s="42">
        <v>300</v>
      </c>
      <c r="E24" s="43">
        <f>LN(C24)</f>
        <v>-1.2039728043259361</v>
      </c>
      <c r="F24" s="40"/>
      <c r="G24" s="40"/>
      <c r="H24" s="40"/>
      <c r="I24" s="40"/>
      <c r="J24" s="40"/>
      <c r="K24" s="11"/>
      <c r="L24" s="11"/>
      <c r="M24" s="11"/>
      <c r="N24" s="11"/>
      <c r="O24" s="11"/>
      <c r="P24" s="11"/>
      <c r="Q24" s="11"/>
      <c r="R24" s="11"/>
    </row>
    <row r="25" spans="1:17" ht="16.5" customHeight="1">
      <c r="A25" s="5"/>
      <c r="B25" s="5"/>
      <c r="C25" s="5"/>
      <c r="D25" s="5"/>
      <c r="E25" s="5"/>
      <c r="F25" s="5"/>
      <c r="G25" s="6"/>
      <c r="H25" s="7"/>
      <c r="I25" s="8"/>
      <c r="J25" s="5"/>
      <c r="K25" s="5"/>
      <c r="L25" s="44"/>
      <c r="M25" s="5"/>
      <c r="N25" s="5"/>
      <c r="O25" s="5"/>
      <c r="P25" s="5"/>
      <c r="Q25" s="5"/>
    </row>
    <row r="26" spans="1:17" ht="16.5" customHeight="1">
      <c r="A26" s="46" t="s">
        <v>20</v>
      </c>
      <c r="B26" s="5"/>
      <c r="C26" s="5"/>
      <c r="D26" s="5"/>
      <c r="E26" s="5"/>
      <c r="F26" s="5"/>
      <c r="G26" s="6"/>
      <c r="H26" s="7"/>
      <c r="I26" s="8"/>
      <c r="J26" s="5"/>
      <c r="K26" s="5"/>
      <c r="L26" s="5"/>
      <c r="M26" s="5"/>
      <c r="N26" s="5"/>
      <c r="O26" s="5"/>
      <c r="P26" s="5"/>
      <c r="Q26" s="5"/>
    </row>
    <row r="27" spans="1:17" ht="9" customHeight="1">
      <c r="A27" s="5"/>
      <c r="B27" s="5"/>
      <c r="C27" s="5"/>
      <c r="D27" s="5"/>
      <c r="E27" s="5"/>
      <c r="F27" s="5"/>
      <c r="G27" s="6"/>
      <c r="H27" s="7"/>
      <c r="I27" s="8"/>
      <c r="J27" s="5"/>
      <c r="K27" s="5"/>
      <c r="L27" s="5"/>
      <c r="M27" s="47"/>
      <c r="N27" s="5"/>
      <c r="O27" s="5"/>
      <c r="P27" s="5"/>
      <c r="Q27" s="5"/>
    </row>
    <row r="28" spans="1:17" ht="16.5" customHeight="1">
      <c r="A28" s="5" t="s">
        <v>55</v>
      </c>
      <c r="B28" s="5"/>
      <c r="C28" s="5"/>
      <c r="D28" s="5"/>
      <c r="E28" s="5"/>
      <c r="F28" s="5"/>
      <c r="G28" s="6"/>
      <c r="H28" s="7"/>
      <c r="I28" s="8"/>
      <c r="J28" s="5"/>
      <c r="K28" s="5"/>
      <c r="L28" s="5"/>
      <c r="M28" s="48"/>
      <c r="N28" s="49"/>
      <c r="O28" s="44"/>
      <c r="P28" s="44"/>
      <c r="Q28" s="5"/>
    </row>
    <row r="29" spans="1:17" ht="16.5" customHeight="1">
      <c r="A29" s="50" t="s">
        <v>21</v>
      </c>
      <c r="B29" s="5"/>
      <c r="C29" s="5"/>
      <c r="D29" s="5"/>
      <c r="E29" s="5"/>
      <c r="F29" s="5"/>
      <c r="G29" s="6"/>
      <c r="H29" s="7"/>
      <c r="I29" s="8"/>
      <c r="J29" s="5"/>
      <c r="K29" s="5"/>
      <c r="L29" s="5"/>
      <c r="M29" s="48"/>
      <c r="N29" s="49"/>
      <c r="O29" s="44"/>
      <c r="P29" s="44"/>
      <c r="Q29" s="5"/>
    </row>
    <row r="30" spans="1:17" ht="16.5" customHeight="1">
      <c r="A30" s="51" t="s">
        <v>22</v>
      </c>
      <c r="B30" s="51"/>
      <c r="C30" s="51"/>
      <c r="D30" s="51"/>
      <c r="E30" s="51"/>
      <c r="F30" s="51"/>
      <c r="G30" s="52"/>
      <c r="H30" s="44" t="s">
        <v>23</v>
      </c>
      <c r="I30" s="5"/>
      <c r="J30" s="5"/>
      <c r="K30" s="5"/>
      <c r="L30" s="5"/>
      <c r="M30" s="48"/>
      <c r="N30" s="49"/>
      <c r="O30" s="53"/>
      <c r="P30" s="44"/>
      <c r="Q30" s="5"/>
    </row>
    <row r="31" spans="1:17" ht="16.5" customHeight="1">
      <c r="A31" s="51" t="s">
        <v>28</v>
      </c>
      <c r="B31" s="51"/>
      <c r="C31" s="51"/>
      <c r="D31" s="51"/>
      <c r="E31" s="51"/>
      <c r="F31" s="51"/>
      <c r="G31" s="52"/>
      <c r="H31" s="54" t="s">
        <v>24</v>
      </c>
      <c r="I31" s="55"/>
      <c r="J31" s="55"/>
      <c r="K31" s="55"/>
      <c r="L31" s="56"/>
      <c r="M31" s="48"/>
      <c r="N31" s="44"/>
      <c r="O31" s="49"/>
      <c r="P31" s="57"/>
      <c r="Q31" s="44"/>
    </row>
    <row r="32" spans="1:17" ht="16.5" customHeight="1">
      <c r="A32" s="51" t="s">
        <v>29</v>
      </c>
      <c r="B32" s="51"/>
      <c r="C32" s="51"/>
      <c r="D32" s="51"/>
      <c r="E32" s="51"/>
      <c r="F32" s="51"/>
      <c r="G32" s="52"/>
      <c r="H32" s="58" t="s">
        <v>30</v>
      </c>
      <c r="I32" s="49"/>
      <c r="J32" s="44">
        <v>0.005</v>
      </c>
      <c r="K32" s="44"/>
      <c r="L32" s="59"/>
      <c r="M32" s="5"/>
      <c r="N32" s="5"/>
      <c r="O32" s="5"/>
      <c r="P32" s="5"/>
      <c r="Q32" s="5"/>
    </row>
    <row r="33" spans="1:17" ht="24.75" customHeight="1">
      <c r="A33" s="51" t="s">
        <v>31</v>
      </c>
      <c r="B33" s="51"/>
      <c r="C33" s="51"/>
      <c r="D33" s="51"/>
      <c r="E33" s="51"/>
      <c r="F33" s="51"/>
      <c r="G33" s="52"/>
      <c r="H33" s="58" t="s">
        <v>32</v>
      </c>
      <c r="I33" s="49"/>
      <c r="J33" s="44">
        <v>1.8</v>
      </c>
      <c r="K33" s="44"/>
      <c r="L33" s="59"/>
      <c r="M33" s="5"/>
      <c r="N33" s="5"/>
      <c r="O33" s="5"/>
      <c r="P33" s="5"/>
      <c r="Q33" s="5"/>
    </row>
    <row r="34" spans="1:17" ht="16.5" customHeight="1">
      <c r="A34" s="60" t="s">
        <v>25</v>
      </c>
      <c r="B34" s="5"/>
      <c r="C34" s="5"/>
      <c r="D34" s="5"/>
      <c r="E34" s="5"/>
      <c r="F34" s="5"/>
      <c r="G34" s="6"/>
      <c r="H34" s="58" t="s">
        <v>33</v>
      </c>
      <c r="I34" s="49"/>
      <c r="J34" s="44">
        <v>0.7666</v>
      </c>
      <c r="K34" s="44"/>
      <c r="L34" s="59"/>
      <c r="M34" s="5"/>
      <c r="N34" s="5"/>
      <c r="O34" s="5"/>
      <c r="P34" s="5"/>
      <c r="Q34" s="5"/>
    </row>
    <row r="35" spans="1:17" ht="16.5" customHeight="1">
      <c r="A35" s="5"/>
      <c r="B35" s="5"/>
      <c r="C35" s="5"/>
      <c r="D35" s="5"/>
      <c r="E35" s="5"/>
      <c r="F35" s="5"/>
      <c r="G35" s="6"/>
      <c r="H35" s="61" t="s">
        <v>26</v>
      </c>
      <c r="I35" s="62"/>
      <c r="J35" s="63"/>
      <c r="K35" s="64">
        <f>-(LN(J32/J33))/J34</f>
        <v>7.67819466664513</v>
      </c>
      <c r="L35" s="65" t="s">
        <v>27</v>
      </c>
      <c r="M35" s="5"/>
      <c r="N35" s="5"/>
      <c r="O35" s="5"/>
      <c r="P35" s="5"/>
      <c r="Q35" s="5"/>
    </row>
    <row r="36" spans="1:17" ht="16.5" customHeight="1">
      <c r="A36" s="5"/>
      <c r="B36" s="5"/>
      <c r="C36" s="5"/>
      <c r="D36" s="5"/>
      <c r="E36" s="5"/>
      <c r="F36" s="5"/>
      <c r="G36" s="6"/>
      <c r="H36" s="7"/>
      <c r="I36" s="8"/>
      <c r="J36" s="5"/>
      <c r="K36" s="5"/>
      <c r="L36" s="5"/>
      <c r="M36" s="5"/>
      <c r="N36" s="5"/>
      <c r="O36" s="5"/>
      <c r="P36" s="5"/>
      <c r="Q36" s="5"/>
    </row>
    <row r="37" spans="1:17" ht="15.75" customHeight="1">
      <c r="A37" s="5"/>
      <c r="B37" s="5"/>
      <c r="C37" s="5"/>
      <c r="D37" s="5"/>
      <c r="E37" s="5"/>
      <c r="F37" s="5"/>
      <c r="G37" s="6"/>
      <c r="H37" s="7"/>
      <c r="I37" s="8"/>
      <c r="J37" s="5"/>
      <c r="K37" s="5"/>
      <c r="L37" s="5"/>
      <c r="M37" s="5"/>
      <c r="N37" s="5"/>
      <c r="O37" s="5"/>
      <c r="P37" s="5"/>
      <c r="Q37" s="5"/>
    </row>
    <row r="38" spans="1:17" ht="15">
      <c r="A38" s="5"/>
      <c r="B38" s="5"/>
      <c r="C38" s="5"/>
      <c r="D38" s="5"/>
      <c r="E38" s="5"/>
      <c r="F38" s="5"/>
      <c r="G38" s="6"/>
      <c r="H38" s="7"/>
      <c r="I38" s="8"/>
      <c r="J38" s="5"/>
      <c r="K38" s="5"/>
      <c r="L38" s="5"/>
      <c r="M38" s="5"/>
      <c r="N38" s="5"/>
      <c r="O38" s="5"/>
      <c r="P38" s="5"/>
      <c r="Q38" s="5"/>
    </row>
    <row r="39" spans="1:17" ht="15">
      <c r="A39" s="5"/>
      <c r="B39" s="5"/>
      <c r="C39" s="5"/>
      <c r="D39" s="5"/>
      <c r="E39" s="5"/>
      <c r="F39" s="5"/>
      <c r="G39" s="6"/>
      <c r="H39" s="7"/>
      <c r="I39" s="8"/>
      <c r="J39" s="5"/>
      <c r="K39" s="5"/>
      <c r="L39" s="5"/>
      <c r="M39" s="5"/>
      <c r="N39" s="5"/>
      <c r="O39" s="5"/>
      <c r="P39" s="5"/>
      <c r="Q39" s="5"/>
    </row>
    <row r="40" spans="1:17" ht="15">
      <c r="A40" s="5"/>
      <c r="B40" s="5"/>
      <c r="C40" s="5"/>
      <c r="D40" s="5"/>
      <c r="E40" s="5"/>
      <c r="F40" s="5"/>
      <c r="G40" s="6"/>
      <c r="H40" s="7"/>
      <c r="I40" s="8"/>
      <c r="J40" s="5"/>
      <c r="K40" s="5"/>
      <c r="L40" s="5"/>
      <c r="M40" s="5"/>
      <c r="N40" s="5"/>
      <c r="O40" s="5"/>
      <c r="P40" s="5"/>
      <c r="Q40" s="5"/>
    </row>
    <row r="41" spans="1:17" ht="15">
      <c r="A41" s="5"/>
      <c r="B41" s="5"/>
      <c r="C41" s="5"/>
      <c r="D41" s="5"/>
      <c r="E41" s="5"/>
      <c r="F41" s="5"/>
      <c r="G41" s="6"/>
      <c r="H41" s="7"/>
      <c r="I41" s="8"/>
      <c r="J41" s="5"/>
      <c r="K41" s="5"/>
      <c r="L41" s="5"/>
      <c r="M41" s="5"/>
      <c r="N41" s="5"/>
      <c r="O41" s="5"/>
      <c r="P41" s="5"/>
      <c r="Q41" s="5"/>
    </row>
    <row r="42" spans="1:17" ht="15">
      <c r="A42" s="5"/>
      <c r="B42" s="5"/>
      <c r="C42" s="5"/>
      <c r="D42" s="5"/>
      <c r="E42" s="5"/>
      <c r="F42" s="5"/>
      <c r="G42" s="6"/>
      <c r="H42" s="7"/>
      <c r="I42" s="8"/>
      <c r="J42" s="5"/>
      <c r="K42" s="5"/>
      <c r="L42" s="5"/>
      <c r="M42" s="5"/>
      <c r="N42" s="5"/>
      <c r="O42" s="5"/>
      <c r="P42" s="5"/>
      <c r="Q42" s="5"/>
    </row>
    <row r="43" spans="1:17" ht="15">
      <c r="A43" s="5"/>
      <c r="B43" s="5"/>
      <c r="C43" s="5"/>
      <c r="D43" s="5"/>
      <c r="E43" s="5"/>
      <c r="F43" s="5"/>
      <c r="G43" s="6"/>
      <c r="H43" s="7"/>
      <c r="I43" s="8"/>
      <c r="J43" s="5"/>
      <c r="K43" s="5"/>
      <c r="L43" s="5"/>
      <c r="M43" s="5"/>
      <c r="N43" s="5"/>
      <c r="O43" s="5"/>
      <c r="P43" s="5"/>
      <c r="Q43" s="5"/>
    </row>
    <row r="44" spans="1:17" ht="15">
      <c r="A44" s="5"/>
      <c r="B44" s="5"/>
      <c r="C44" s="5"/>
      <c r="D44" s="5"/>
      <c r="E44" s="5"/>
      <c r="F44" s="5"/>
      <c r="G44" s="6"/>
      <c r="H44" s="7"/>
      <c r="I44" s="8"/>
      <c r="J44" s="5"/>
      <c r="K44" s="5"/>
      <c r="L44" s="5"/>
      <c r="M44" s="5"/>
      <c r="N44" s="5"/>
      <c r="O44" s="5"/>
      <c r="P44" s="5"/>
      <c r="Q44" s="5"/>
    </row>
    <row r="45" spans="1:17" ht="15">
      <c r="A45" s="5"/>
      <c r="B45" s="5"/>
      <c r="C45" s="5"/>
      <c r="D45" s="5"/>
      <c r="E45" s="5"/>
      <c r="F45" s="5"/>
      <c r="G45" s="6"/>
      <c r="H45" s="7"/>
      <c r="I45" s="8"/>
      <c r="J45" s="5"/>
      <c r="K45" s="5"/>
      <c r="L45" s="5"/>
      <c r="M45" s="5"/>
      <c r="N45" s="5"/>
      <c r="O45" s="5"/>
      <c r="P45" s="5"/>
      <c r="Q45" s="5"/>
    </row>
    <row r="46" spans="1:17" ht="15">
      <c r="A46" s="5"/>
      <c r="B46" s="5"/>
      <c r="C46" s="5"/>
      <c r="D46" s="5"/>
      <c r="E46" s="5"/>
      <c r="F46" s="5"/>
      <c r="G46" s="6"/>
      <c r="H46" s="7"/>
      <c r="I46" s="8"/>
      <c r="J46" s="5"/>
      <c r="K46" s="5"/>
      <c r="L46" s="5"/>
      <c r="M46" s="5"/>
      <c r="N46" s="5"/>
      <c r="O46" s="5"/>
      <c r="P46" s="5"/>
      <c r="Q46" s="5"/>
    </row>
    <row r="47" spans="1:17" ht="15">
      <c r="A47" s="5"/>
      <c r="B47" s="5"/>
      <c r="C47" s="5"/>
      <c r="D47" s="5"/>
      <c r="E47" s="5"/>
      <c r="F47" s="5"/>
      <c r="G47" s="6"/>
      <c r="H47" s="7"/>
      <c r="I47" s="8"/>
      <c r="J47" s="5"/>
      <c r="K47" s="5"/>
      <c r="L47" s="5"/>
      <c r="M47" s="5"/>
      <c r="N47" s="5"/>
      <c r="O47" s="5"/>
      <c r="P47" s="5"/>
      <c r="Q47" s="5"/>
    </row>
    <row r="48" spans="1:17" ht="15">
      <c r="A48" s="5"/>
      <c r="B48" s="5"/>
      <c r="C48" s="5"/>
      <c r="D48" s="5"/>
      <c r="E48" s="5"/>
      <c r="F48" s="5"/>
      <c r="G48" s="6"/>
      <c r="H48" s="7"/>
      <c r="I48" s="8"/>
      <c r="J48" s="5"/>
      <c r="K48" s="5"/>
      <c r="L48" s="5"/>
      <c r="M48" s="5"/>
      <c r="N48" s="5"/>
      <c r="O48" s="5"/>
      <c r="P48" s="5"/>
      <c r="Q48" s="5"/>
    </row>
    <row r="49" spans="1:17" ht="15">
      <c r="A49" s="5"/>
      <c r="B49" s="5"/>
      <c r="C49" s="5"/>
      <c r="D49" s="5"/>
      <c r="E49" s="5"/>
      <c r="F49" s="5"/>
      <c r="G49" s="6"/>
      <c r="H49" s="7"/>
      <c r="I49" s="8"/>
      <c r="J49" s="5"/>
      <c r="K49" s="5"/>
      <c r="L49" s="5"/>
      <c r="M49" s="5"/>
      <c r="N49" s="5"/>
      <c r="O49" s="5"/>
      <c r="P49" s="5"/>
      <c r="Q49" s="5"/>
    </row>
    <row r="50" spans="1:17" ht="15">
      <c r="A50" s="5"/>
      <c r="B50" s="5"/>
      <c r="C50" s="5"/>
      <c r="D50" s="5"/>
      <c r="E50" s="5"/>
      <c r="F50" s="5"/>
      <c r="G50" s="6"/>
      <c r="H50" s="7"/>
      <c r="I50" s="8"/>
      <c r="J50" s="5"/>
      <c r="K50" s="5"/>
      <c r="L50" s="5"/>
      <c r="M50" s="5"/>
      <c r="N50" s="5"/>
      <c r="O50" s="5"/>
      <c r="P50" s="5"/>
      <c r="Q50" s="5"/>
    </row>
  </sheetData>
  <sheetProtection/>
  <mergeCells count="5">
    <mergeCell ref="A9:D9"/>
    <mergeCell ref="B3:G4"/>
    <mergeCell ref="A1:L1"/>
    <mergeCell ref="A7:B7"/>
    <mergeCell ref="A8:D8"/>
  </mergeCells>
  <printOptions/>
  <pageMargins left="0.98" right="0.34" top="0.7" bottom="0.5" header="0.5" footer="0.5"/>
  <pageSetup horizontalDpi="600" verticalDpi="600" orientation="landscape" scale="58" r:id="rId2"/>
  <headerFooter alignWithMargins="0">
    <oddFooter>&amp;C&amp;A&amp;RPage &amp;P</oddFooter>
  </headerFooter>
  <drawing r:id="rId1"/>
</worksheet>
</file>

<file path=xl/worksheets/sheet3.xml><?xml version="1.0" encoding="utf-8"?>
<worksheet xmlns="http://schemas.openxmlformats.org/spreadsheetml/2006/main" xmlns:r="http://schemas.openxmlformats.org/officeDocument/2006/relationships">
  <dimension ref="A1:R18"/>
  <sheetViews>
    <sheetView zoomScale="85" zoomScaleNormal="85" zoomScalePageLayoutView="0" workbookViewId="0" topLeftCell="A1">
      <selection activeCell="A18" sqref="A18"/>
    </sheetView>
  </sheetViews>
  <sheetFormatPr defaultColWidth="9.140625" defaultRowHeight="12.75"/>
  <cols>
    <col min="2" max="5" width="10.7109375" style="0" customWidth="1"/>
  </cols>
  <sheetData>
    <row r="1" spans="1:18" s="86" customFormat="1" ht="76.5" customHeight="1">
      <c r="A1" s="138" t="s">
        <v>65</v>
      </c>
      <c r="B1" s="139"/>
      <c r="C1" s="139"/>
      <c r="D1" s="139"/>
      <c r="E1" s="139"/>
      <c r="F1" s="83"/>
      <c r="G1" s="84"/>
      <c r="H1" s="83"/>
      <c r="I1" s="85"/>
      <c r="J1" s="83"/>
      <c r="K1" s="83"/>
      <c r="L1" s="83"/>
      <c r="M1" s="83"/>
      <c r="N1" s="83"/>
      <c r="O1" s="83"/>
      <c r="P1" s="83"/>
      <c r="Q1" s="83"/>
      <c r="R1" s="83"/>
    </row>
    <row r="2" spans="1:18" s="86" customFormat="1" ht="13.5" thickBot="1">
      <c r="A2" s="95"/>
      <c r="B2" s="87"/>
      <c r="F2" s="83"/>
      <c r="G2" s="84"/>
      <c r="H2" s="83"/>
      <c r="I2" s="85"/>
      <c r="J2" s="83"/>
      <c r="K2" s="83"/>
      <c r="L2" s="83"/>
      <c r="M2" s="83"/>
      <c r="N2" s="83"/>
      <c r="O2" s="83"/>
      <c r="P2" s="83"/>
      <c r="Q2" s="83"/>
      <c r="R2" s="83"/>
    </row>
    <row r="3" spans="1:18" s="86" customFormat="1" ht="29.25" customHeight="1">
      <c r="A3" s="96" t="s">
        <v>43</v>
      </c>
      <c r="B3" s="102" t="s">
        <v>44</v>
      </c>
      <c r="C3" s="97" t="s">
        <v>50</v>
      </c>
      <c r="D3" s="97" t="s">
        <v>45</v>
      </c>
      <c r="E3" s="98" t="s">
        <v>46</v>
      </c>
      <c r="F3" s="88"/>
      <c r="G3" s="84"/>
      <c r="H3" s="83"/>
      <c r="J3" s="83"/>
      <c r="K3" s="83"/>
      <c r="L3" s="83"/>
      <c r="M3" s="83"/>
      <c r="N3" s="83"/>
      <c r="O3" s="83"/>
      <c r="P3" s="83"/>
      <c r="Q3" s="83"/>
      <c r="R3" s="83"/>
    </row>
    <row r="4" spans="1:18" s="86" customFormat="1" ht="12.75">
      <c r="A4" s="136" t="s">
        <v>48</v>
      </c>
      <c r="B4" s="104">
        <v>31643</v>
      </c>
      <c r="C4" s="99">
        <v>11.47</v>
      </c>
      <c r="D4" s="109">
        <v>1.8</v>
      </c>
      <c r="E4" s="110">
        <v>23</v>
      </c>
      <c r="F4" s="83"/>
      <c r="G4" s="89"/>
      <c r="H4" s="90"/>
      <c r="I4" s="90"/>
      <c r="J4" s="91"/>
      <c r="K4" s="92"/>
      <c r="L4" s="83"/>
      <c r="M4" s="83"/>
      <c r="N4" s="83"/>
      <c r="O4" s="83"/>
      <c r="P4" s="83"/>
      <c r="Q4" s="83"/>
      <c r="R4" s="83"/>
    </row>
    <row r="5" spans="1:18" s="86" customFormat="1" ht="12.75">
      <c r="A5" s="136"/>
      <c r="B5" s="104">
        <v>31975</v>
      </c>
      <c r="C5" s="99">
        <v>8.43</v>
      </c>
      <c r="D5" s="109">
        <v>0.44</v>
      </c>
      <c r="E5" s="110">
        <v>11</v>
      </c>
      <c r="F5" s="83"/>
      <c r="G5" s="89"/>
      <c r="H5" s="90"/>
      <c r="I5" s="90"/>
      <c r="J5" s="91"/>
      <c r="K5" s="83"/>
      <c r="L5" s="83"/>
      <c r="M5" s="83"/>
      <c r="N5" s="83"/>
      <c r="O5" s="83"/>
      <c r="P5" s="83"/>
      <c r="Q5" s="83"/>
      <c r="R5" s="83"/>
    </row>
    <row r="6" spans="1:18" s="86" customFormat="1" ht="12.75">
      <c r="A6" s="136"/>
      <c r="B6" s="104">
        <v>32049</v>
      </c>
      <c r="C6" s="99">
        <v>8.02</v>
      </c>
      <c r="D6" s="109">
        <v>0.37</v>
      </c>
      <c r="E6" s="111">
        <v>12.3</v>
      </c>
      <c r="F6" s="83"/>
      <c r="G6" s="93"/>
      <c r="H6" s="90"/>
      <c r="I6" s="94"/>
      <c r="J6" s="91"/>
      <c r="K6" s="83"/>
      <c r="L6" s="83"/>
      <c r="M6" s="83"/>
      <c r="N6" s="83"/>
      <c r="O6" s="83"/>
      <c r="P6" s="83"/>
      <c r="Q6" s="83"/>
      <c r="R6" s="83"/>
    </row>
    <row r="7" spans="1:18" s="86" customFormat="1" ht="12.75">
      <c r="A7" s="136"/>
      <c r="B7" s="104">
        <v>32130</v>
      </c>
      <c r="C7" s="99">
        <v>8.25</v>
      </c>
      <c r="D7" s="109">
        <v>0.32</v>
      </c>
      <c r="E7" s="111">
        <v>10</v>
      </c>
      <c r="F7" s="83"/>
      <c r="G7" s="89"/>
      <c r="H7" s="90"/>
      <c r="I7" s="90"/>
      <c r="J7" s="91"/>
      <c r="K7" s="83"/>
      <c r="L7" s="83"/>
      <c r="M7" s="83"/>
      <c r="N7" s="83"/>
      <c r="O7" s="83"/>
      <c r="P7" s="83"/>
      <c r="Q7" s="83"/>
      <c r="R7" s="83"/>
    </row>
    <row r="8" spans="1:18" s="86" customFormat="1" ht="12.75">
      <c r="A8" s="136"/>
      <c r="B8" s="104">
        <v>32319</v>
      </c>
      <c r="C8" s="99">
        <v>7.69</v>
      </c>
      <c r="D8" s="109">
        <v>0.27</v>
      </c>
      <c r="E8" s="110">
        <v>12.3</v>
      </c>
      <c r="F8" s="83"/>
      <c r="G8" s="93"/>
      <c r="H8" s="90"/>
      <c r="I8" s="90"/>
      <c r="J8" s="91"/>
      <c r="K8" s="83"/>
      <c r="L8" s="83"/>
      <c r="M8" s="83"/>
      <c r="N8" s="83"/>
      <c r="O8" s="83"/>
      <c r="P8" s="83"/>
      <c r="Q8" s="83"/>
      <c r="R8" s="83"/>
    </row>
    <row r="9" spans="1:18" s="86" customFormat="1" ht="12.75">
      <c r="A9" s="136"/>
      <c r="B9" s="104">
        <v>32416</v>
      </c>
      <c r="C9" s="99">
        <v>7.22</v>
      </c>
      <c r="D9" s="109">
        <v>0.26</v>
      </c>
      <c r="E9" s="110">
        <v>9.6</v>
      </c>
      <c r="F9" s="83"/>
      <c r="G9" s="93"/>
      <c r="H9" s="90"/>
      <c r="I9" s="90"/>
      <c r="J9" s="91"/>
      <c r="K9" s="83"/>
      <c r="L9" s="83"/>
      <c r="M9" s="83"/>
      <c r="N9" s="83"/>
      <c r="O9" s="83"/>
      <c r="P9" s="83"/>
      <c r="Q9" s="83"/>
      <c r="R9" s="83"/>
    </row>
    <row r="10" spans="1:18" s="86" customFormat="1" ht="12.75">
      <c r="A10" s="136"/>
      <c r="B10" s="104">
        <v>32498</v>
      </c>
      <c r="C10" s="99">
        <v>6.87</v>
      </c>
      <c r="D10" s="109">
        <v>0.26</v>
      </c>
      <c r="E10" s="111">
        <v>11.5</v>
      </c>
      <c r="F10" s="83"/>
      <c r="G10" s="93"/>
      <c r="H10" s="90"/>
      <c r="I10" s="90"/>
      <c r="J10" s="91"/>
      <c r="K10" s="83"/>
      <c r="L10" s="83"/>
      <c r="M10" s="83"/>
      <c r="N10" s="83"/>
      <c r="O10" s="83"/>
      <c r="P10" s="83"/>
      <c r="Q10" s="83"/>
      <c r="R10" s="83"/>
    </row>
    <row r="11" spans="1:18" s="86" customFormat="1" ht="12.75">
      <c r="A11" s="136"/>
      <c r="B11" s="104">
        <v>32623</v>
      </c>
      <c r="C11" s="99">
        <v>7.33</v>
      </c>
      <c r="D11" s="109">
        <v>0.22</v>
      </c>
      <c r="E11" s="111">
        <v>6.8</v>
      </c>
      <c r="F11" s="83"/>
      <c r="G11" s="93"/>
      <c r="H11" s="90"/>
      <c r="I11" s="90"/>
      <c r="J11" s="91"/>
      <c r="K11" s="83"/>
      <c r="L11" s="83"/>
      <c r="M11" s="83"/>
      <c r="N11" s="83"/>
      <c r="O11" s="83"/>
      <c r="P11" s="83"/>
      <c r="Q11" s="83"/>
      <c r="R11" s="83"/>
    </row>
    <row r="12" spans="1:18" s="86" customFormat="1" ht="12.75">
      <c r="A12" s="136"/>
      <c r="B12" s="104">
        <v>32804</v>
      </c>
      <c r="C12" s="99">
        <v>7.14</v>
      </c>
      <c r="D12" s="109">
        <v>0.11</v>
      </c>
      <c r="E12" s="111">
        <v>5.5</v>
      </c>
      <c r="F12" s="83"/>
      <c r="G12" s="93"/>
      <c r="H12" s="90"/>
      <c r="I12" s="90"/>
      <c r="J12" s="91"/>
      <c r="K12" s="83"/>
      <c r="L12" s="83"/>
      <c r="M12" s="83"/>
      <c r="N12" s="83"/>
      <c r="O12" s="83"/>
      <c r="P12" s="83"/>
      <c r="Q12" s="83"/>
      <c r="R12" s="83"/>
    </row>
    <row r="13" spans="1:18" s="86" customFormat="1" ht="12.75">
      <c r="A13" s="136"/>
      <c r="B13" s="104">
        <v>33423</v>
      </c>
      <c r="C13" s="99">
        <v>7.08</v>
      </c>
      <c r="D13" s="109">
        <v>0.03</v>
      </c>
      <c r="E13" s="111">
        <v>1.4</v>
      </c>
      <c r="F13" s="83"/>
      <c r="G13" s="93"/>
      <c r="H13" s="90"/>
      <c r="I13" s="90"/>
      <c r="J13" s="91"/>
      <c r="K13" s="83"/>
      <c r="L13" s="83"/>
      <c r="M13" s="83"/>
      <c r="N13" s="83"/>
      <c r="O13" s="83"/>
      <c r="P13" s="83"/>
      <c r="Q13" s="83"/>
      <c r="R13" s="83"/>
    </row>
    <row r="14" spans="1:18" s="86" customFormat="1" ht="13.5" thickBot="1">
      <c r="A14" s="137"/>
      <c r="B14" s="107">
        <v>33562</v>
      </c>
      <c r="C14" s="108">
        <v>6.77</v>
      </c>
      <c r="D14" s="112">
        <v>0.018</v>
      </c>
      <c r="E14" s="113">
        <v>0.97</v>
      </c>
      <c r="F14" s="83"/>
      <c r="G14" s="93"/>
      <c r="H14" s="90"/>
      <c r="I14" s="90"/>
      <c r="J14" s="91"/>
      <c r="K14" s="83"/>
      <c r="L14" s="83"/>
      <c r="M14" s="83"/>
      <c r="N14" s="83"/>
      <c r="O14" s="83"/>
      <c r="P14" s="83"/>
      <c r="Q14" s="83"/>
      <c r="R14" s="83"/>
    </row>
    <row r="15" spans="1:18" s="86" customFormat="1" ht="12.75">
      <c r="A15" s="132" t="s">
        <v>49</v>
      </c>
      <c r="B15" s="133"/>
      <c r="C15" s="133"/>
      <c r="D15" s="105">
        <v>0.3</v>
      </c>
      <c r="E15" s="106">
        <v>10</v>
      </c>
      <c r="F15" s="83"/>
      <c r="G15" s="84"/>
      <c r="H15" s="83"/>
      <c r="I15" s="85"/>
      <c r="J15" s="83"/>
      <c r="K15" s="83"/>
      <c r="L15" s="83"/>
      <c r="M15" s="83"/>
      <c r="N15" s="83"/>
      <c r="O15" s="83"/>
      <c r="P15" s="83"/>
      <c r="Q15" s="83"/>
      <c r="R15" s="83"/>
    </row>
    <row r="16" spans="1:18" s="86" customFormat="1" ht="13.5" thickBot="1">
      <c r="A16" s="134" t="s">
        <v>47</v>
      </c>
      <c r="B16" s="135"/>
      <c r="C16" s="135"/>
      <c r="D16" s="100">
        <v>0.005</v>
      </c>
      <c r="E16" s="101">
        <v>1</v>
      </c>
      <c r="F16" s="83"/>
      <c r="G16" s="84"/>
      <c r="H16" s="83"/>
      <c r="I16" s="85"/>
      <c r="J16" s="83"/>
      <c r="K16" s="83"/>
      <c r="L16" s="83"/>
      <c r="M16" s="83"/>
      <c r="N16" s="83"/>
      <c r="O16" s="83"/>
      <c r="P16" s="83"/>
      <c r="Q16" s="83"/>
      <c r="R16" s="83"/>
    </row>
    <row r="17" s="4" customFormat="1" ht="12.75"/>
    <row r="18" s="4" customFormat="1" ht="14.25">
      <c r="A18" s="103" t="s">
        <v>51</v>
      </c>
    </row>
    <row r="19" s="4" customFormat="1" ht="12.75"/>
    <row r="20" s="4" customFormat="1" ht="12.75"/>
    <row r="21" s="4" customFormat="1" ht="12.75"/>
    <row r="22" s="4" customFormat="1" ht="12.75"/>
    <row r="23" s="4" customFormat="1" ht="12.75"/>
    <row r="24" s="4" customFormat="1" ht="12.75"/>
    <row r="25" s="4" customFormat="1" ht="12.75"/>
    <row r="26" s="4" customFormat="1" ht="12.75"/>
    <row r="27" s="4" customFormat="1" ht="12.75"/>
    <row r="28" s="4" customFormat="1" ht="12.75"/>
    <row r="29" s="4" customFormat="1" ht="12.75"/>
    <row r="30" s="4" customFormat="1" ht="12.75"/>
    <row r="31" s="4" customFormat="1" ht="12.75"/>
    <row r="32" s="4" customFormat="1" ht="12.75"/>
    <row r="33" s="4" customFormat="1" ht="12.75"/>
    <row r="34" s="4" customFormat="1" ht="12.75"/>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sheetData>
  <sheetProtection/>
  <mergeCells count="4">
    <mergeCell ref="A15:C15"/>
    <mergeCell ref="A16:C16"/>
    <mergeCell ref="A4:A14"/>
    <mergeCell ref="A1:E1"/>
  </mergeCells>
  <printOptions/>
  <pageMargins left="0.43" right="0.35" top="0.63" bottom="0.64" header="0.33" footer="0.28"/>
  <pageSetup horizontalDpi="300" verticalDpi="300" orientation="landscape" r:id="rId2"/>
  <headerFooter alignWithMargins="0">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dc:creator>
  <cp:keywords/>
  <dc:description/>
  <cp:lastModifiedBy>Jodie Swanson</cp:lastModifiedBy>
  <cp:lastPrinted>2006-11-14T21:34:50Z</cp:lastPrinted>
  <dcterms:created xsi:type="dcterms:W3CDTF">2006-11-10T19:59:34Z</dcterms:created>
  <dcterms:modified xsi:type="dcterms:W3CDTF">2017-05-22T16:36:50Z</dcterms:modified>
  <cp:category/>
  <cp:version/>
  <cp:contentType/>
  <cp:contentStatus/>
</cp:coreProperties>
</file>